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990"/>
  </bookViews>
  <sheets>
    <sheet name="ООО" sheetId="1" r:id="rId1"/>
    <sheet name="ИП" sheetId="4" r:id="rId2"/>
  </sheets>
  <calcPr calcId="124519"/>
</workbook>
</file>

<file path=xl/calcChain.xml><?xml version="1.0" encoding="utf-8"?>
<calcChain xmlns="http://schemas.openxmlformats.org/spreadsheetml/2006/main">
  <c r="AM49" i="4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E46"/>
  <c r="D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E43"/>
  <c r="E44" s="1"/>
  <c r="D43"/>
  <c r="D44" s="1"/>
  <c r="E42"/>
  <c r="D42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E40"/>
  <c r="E50" s="1"/>
  <c r="D40"/>
  <c r="D50" s="1"/>
  <c r="B32"/>
  <c r="D31"/>
  <c r="B31"/>
  <c r="D29"/>
  <c r="D39" s="1"/>
  <c r="E24"/>
  <c r="D24"/>
  <c r="E23"/>
  <c r="D23"/>
  <c r="E22"/>
  <c r="D22"/>
  <c r="E21"/>
  <c r="D21"/>
  <c r="E20"/>
  <c r="D20"/>
  <c r="E19"/>
  <c r="D19"/>
  <c r="E18"/>
  <c r="E25" s="1"/>
  <c r="B18"/>
  <c r="D16"/>
  <c r="D55" s="1"/>
  <c r="D64" s="1"/>
  <c r="F15"/>
  <c r="F29" s="1"/>
  <c r="E15"/>
  <c r="E29" s="1"/>
  <c r="G10"/>
  <c r="G46" s="1"/>
  <c r="F10"/>
  <c r="B18" i="1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E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E43"/>
  <c r="E42"/>
  <c r="E59" s="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E40"/>
  <c r="D46"/>
  <c r="D49"/>
  <c r="D48"/>
  <c r="D47"/>
  <c r="D45"/>
  <c r="D43"/>
  <c r="D59" s="1"/>
  <c r="D42"/>
  <c r="D41"/>
  <c r="D40"/>
  <c r="E59" i="4" l="1"/>
  <c r="D59"/>
  <c r="E31"/>
  <c r="E39"/>
  <c r="E34"/>
  <c r="E33"/>
  <c r="E32"/>
  <c r="E30"/>
  <c r="E35" s="1"/>
  <c r="E54" s="1"/>
  <c r="H10"/>
  <c r="E16"/>
  <c r="D18"/>
  <c r="D25" s="1"/>
  <c r="G43"/>
  <c r="G24"/>
  <c r="G23"/>
  <c r="G22"/>
  <c r="G21"/>
  <c r="G20"/>
  <c r="G19"/>
  <c r="H18"/>
  <c r="G18"/>
  <c r="F24"/>
  <c r="F23"/>
  <c r="F22"/>
  <c r="F21"/>
  <c r="F20"/>
  <c r="F19"/>
  <c r="F46"/>
  <c r="F43"/>
  <c r="F42"/>
  <c r="F40"/>
  <c r="G15"/>
  <c r="F18"/>
  <c r="G40"/>
  <c r="F30"/>
  <c r="F31"/>
  <c r="F39"/>
  <c r="F34"/>
  <c r="F33"/>
  <c r="F32"/>
  <c r="G42"/>
  <c r="G59" s="1"/>
  <c r="D30"/>
  <c r="D32"/>
  <c r="D33"/>
  <c r="D34"/>
  <c r="D44" i="1"/>
  <c r="D50" s="1"/>
  <c r="E44"/>
  <c r="E50" s="1"/>
  <c r="F44" i="4" l="1"/>
  <c r="F50" s="1"/>
  <c r="H46"/>
  <c r="H43"/>
  <c r="H42"/>
  <c r="H40"/>
  <c r="H24"/>
  <c r="H23"/>
  <c r="H22"/>
  <c r="H25" s="1"/>
  <c r="H21"/>
  <c r="H20"/>
  <c r="H19"/>
  <c r="F59"/>
  <c r="G25"/>
  <c r="E55"/>
  <c r="E64" s="1"/>
  <c r="F16"/>
  <c r="G44"/>
  <c r="G50" s="1"/>
  <c r="G29"/>
  <c r="H15"/>
  <c r="D35"/>
  <c r="D54" s="1"/>
  <c r="D56" s="1"/>
  <c r="D57" s="1"/>
  <c r="D60" s="1"/>
  <c r="F35"/>
  <c r="F25"/>
  <c r="E56" l="1"/>
  <c r="E57" s="1"/>
  <c r="E60" s="1"/>
  <c r="D61"/>
  <c r="D62" s="1"/>
  <c r="H59"/>
  <c r="F54"/>
  <c r="G30"/>
  <c r="G31"/>
  <c r="G34"/>
  <c r="G39"/>
  <c r="G32"/>
  <c r="G33"/>
  <c r="H50"/>
  <c r="H29"/>
  <c r="I15"/>
  <c r="F55"/>
  <c r="F64" s="1"/>
  <c r="G16"/>
  <c r="H44"/>
  <c r="E61" l="1"/>
  <c r="E62" s="1"/>
  <c r="F56"/>
  <c r="F57" s="1"/>
  <c r="F60" s="1"/>
  <c r="J15"/>
  <c r="I29"/>
  <c r="H39"/>
  <c r="H34"/>
  <c r="H33"/>
  <c r="H32"/>
  <c r="H30"/>
  <c r="H35" s="1"/>
  <c r="H54" s="1"/>
  <c r="H31"/>
  <c r="G35"/>
  <c r="G54" s="1"/>
  <c r="G55"/>
  <c r="G64" s="1"/>
  <c r="H16"/>
  <c r="F61" l="1"/>
  <c r="F62" s="1"/>
  <c r="H55"/>
  <c r="H56" s="1"/>
  <c r="I16"/>
  <c r="J29"/>
  <c r="K15"/>
  <c r="G56"/>
  <c r="G57" s="1"/>
  <c r="G60" s="1"/>
  <c r="I31"/>
  <c r="I39"/>
  <c r="I34"/>
  <c r="I33"/>
  <c r="I32"/>
  <c r="I30"/>
  <c r="H64" l="1"/>
  <c r="H57"/>
  <c r="H60" s="1"/>
  <c r="H61" s="1"/>
  <c r="G61"/>
  <c r="G62" s="1"/>
  <c r="K29"/>
  <c r="L15"/>
  <c r="I55"/>
  <c r="J16"/>
  <c r="I10"/>
  <c r="J30"/>
  <c r="J35" s="1"/>
  <c r="J31"/>
  <c r="J39"/>
  <c r="J34"/>
  <c r="J33"/>
  <c r="J32"/>
  <c r="I35"/>
  <c r="H62" l="1"/>
  <c r="K16"/>
  <c r="J10"/>
  <c r="I46"/>
  <c r="I43"/>
  <c r="I42"/>
  <c r="I40"/>
  <c r="I23"/>
  <c r="I21"/>
  <c r="I19"/>
  <c r="I24"/>
  <c r="I22"/>
  <c r="I20"/>
  <c r="I18"/>
  <c r="K30"/>
  <c r="K31"/>
  <c r="K33"/>
  <c r="K34"/>
  <c r="K39"/>
  <c r="K32"/>
  <c r="L29"/>
  <c r="M15"/>
  <c r="I44" l="1"/>
  <c r="I50" s="1"/>
  <c r="I25"/>
  <c r="L39"/>
  <c r="L34"/>
  <c r="L33"/>
  <c r="L32"/>
  <c r="L30"/>
  <c r="L31"/>
  <c r="N15"/>
  <c r="M29"/>
  <c r="L16"/>
  <c r="K10"/>
  <c r="K55"/>
  <c r="I59"/>
  <c r="J24"/>
  <c r="J23"/>
  <c r="J22"/>
  <c r="J21"/>
  <c r="J20"/>
  <c r="J19"/>
  <c r="J46"/>
  <c r="J43"/>
  <c r="J42"/>
  <c r="J40"/>
  <c r="J18"/>
  <c r="K35"/>
  <c r="I64" l="1"/>
  <c r="I54"/>
  <c r="I56" s="1"/>
  <c r="I57" s="1"/>
  <c r="I60" s="1"/>
  <c r="J44"/>
  <c r="J50" s="1"/>
  <c r="J25"/>
  <c r="M31"/>
  <c r="M39"/>
  <c r="M34"/>
  <c r="M33"/>
  <c r="M32"/>
  <c r="M30"/>
  <c r="L55"/>
  <c r="M16"/>
  <c r="L10"/>
  <c r="L35"/>
  <c r="K24"/>
  <c r="K23"/>
  <c r="K22"/>
  <c r="K21"/>
  <c r="K20"/>
  <c r="K19"/>
  <c r="K46"/>
  <c r="K43"/>
  <c r="K42"/>
  <c r="K40"/>
  <c r="K18"/>
  <c r="J59"/>
  <c r="N29"/>
  <c r="O15"/>
  <c r="J55" l="1"/>
  <c r="J64" s="1"/>
  <c r="I61"/>
  <c r="I62" s="1"/>
  <c r="J54"/>
  <c r="K44"/>
  <c r="K50" s="1"/>
  <c r="K25"/>
  <c r="N30"/>
  <c r="N31"/>
  <c r="N39"/>
  <c r="N34"/>
  <c r="N33"/>
  <c r="N32"/>
  <c r="N16"/>
  <c r="M10"/>
  <c r="K59"/>
  <c r="O29"/>
  <c r="P15"/>
  <c r="L46"/>
  <c r="L43"/>
  <c r="L42"/>
  <c r="L40"/>
  <c r="L24"/>
  <c r="L23"/>
  <c r="L22"/>
  <c r="L21"/>
  <c r="L20"/>
  <c r="L19"/>
  <c r="L18"/>
  <c r="M35"/>
  <c r="K64" l="1"/>
  <c r="J56"/>
  <c r="J57" s="1"/>
  <c r="J60" s="1"/>
  <c r="J61" s="1"/>
  <c r="J62" s="1"/>
  <c r="L59"/>
  <c r="K54"/>
  <c r="K56" s="1"/>
  <c r="M46"/>
  <c r="M43"/>
  <c r="M42"/>
  <c r="M40"/>
  <c r="M24"/>
  <c r="M22"/>
  <c r="M20"/>
  <c r="M18"/>
  <c r="M23"/>
  <c r="M21"/>
  <c r="M19"/>
  <c r="N35"/>
  <c r="L44"/>
  <c r="L50" s="1"/>
  <c r="O30"/>
  <c r="O31"/>
  <c r="O39"/>
  <c r="O32"/>
  <c r="O33"/>
  <c r="O34"/>
  <c r="P29"/>
  <c r="Q15"/>
  <c r="N55"/>
  <c r="O16"/>
  <c r="N10"/>
  <c r="L25"/>
  <c r="L64" s="1"/>
  <c r="K57" l="1"/>
  <c r="K60" s="1"/>
  <c r="K61" s="1"/>
  <c r="K62" s="1"/>
  <c r="M44"/>
  <c r="M50" s="1"/>
  <c r="N24"/>
  <c r="N23"/>
  <c r="N22"/>
  <c r="N21"/>
  <c r="N20"/>
  <c r="N19"/>
  <c r="N46"/>
  <c r="N43"/>
  <c r="N42"/>
  <c r="N40"/>
  <c r="N18"/>
  <c r="L54"/>
  <c r="L56" s="1"/>
  <c r="Q29"/>
  <c r="R15"/>
  <c r="M59"/>
  <c r="O55"/>
  <c r="P16"/>
  <c r="O10"/>
  <c r="P39"/>
  <c r="P34"/>
  <c r="P33"/>
  <c r="P32"/>
  <c r="P30"/>
  <c r="P31"/>
  <c r="O35"/>
  <c r="M25"/>
  <c r="L57" l="1"/>
  <c r="L60" s="1"/>
  <c r="L61" s="1"/>
  <c r="L62" s="1"/>
  <c r="M55"/>
  <c r="M64" s="1"/>
  <c r="N59"/>
  <c r="Q16"/>
  <c r="P10"/>
  <c r="Q31"/>
  <c r="Q39"/>
  <c r="Q34"/>
  <c r="Q33"/>
  <c r="Q32"/>
  <c r="Q30"/>
  <c r="Q35" s="1"/>
  <c r="O24"/>
  <c r="O23"/>
  <c r="O22"/>
  <c r="O21"/>
  <c r="O20"/>
  <c r="O19"/>
  <c r="O46"/>
  <c r="O43"/>
  <c r="O42"/>
  <c r="O40"/>
  <c r="O18"/>
  <c r="R29"/>
  <c r="S15"/>
  <c r="M54"/>
  <c r="N25"/>
  <c r="P35"/>
  <c r="N44"/>
  <c r="N50" s="1"/>
  <c r="N64" l="1"/>
  <c r="M56"/>
  <c r="M57" s="1"/>
  <c r="M60" s="1"/>
  <c r="M61" s="1"/>
  <c r="M62" s="1"/>
  <c r="O44"/>
  <c r="O50" s="1"/>
  <c r="Q55"/>
  <c r="R16"/>
  <c r="Q10"/>
  <c r="N54"/>
  <c r="N56" s="1"/>
  <c r="O25"/>
  <c r="O64" s="1"/>
  <c r="R30"/>
  <c r="R31"/>
  <c r="R39"/>
  <c r="R34"/>
  <c r="R33"/>
  <c r="R32"/>
  <c r="P46"/>
  <c r="P43"/>
  <c r="P42"/>
  <c r="P40"/>
  <c r="P24"/>
  <c r="P23"/>
  <c r="P22"/>
  <c r="P21"/>
  <c r="P20"/>
  <c r="P19"/>
  <c r="P18"/>
  <c r="S29"/>
  <c r="T15"/>
  <c r="O59"/>
  <c r="N57" l="1"/>
  <c r="N60" s="1"/>
  <c r="N61" s="1"/>
  <c r="N62" s="1"/>
  <c r="P44"/>
  <c r="P50" s="1"/>
  <c r="O54"/>
  <c r="O56" s="1"/>
  <c r="R55"/>
  <c r="S16"/>
  <c r="R10"/>
  <c r="P25"/>
  <c r="P59"/>
  <c r="R35"/>
  <c r="S30"/>
  <c r="S31"/>
  <c r="S39"/>
  <c r="S32"/>
  <c r="S33"/>
  <c r="S34"/>
  <c r="Q46"/>
  <c r="Q43"/>
  <c r="Q42"/>
  <c r="Q40"/>
  <c r="Q24"/>
  <c r="Q22"/>
  <c r="Q20"/>
  <c r="Q23"/>
  <c r="Q21"/>
  <c r="Q19"/>
  <c r="Q18"/>
  <c r="T29"/>
  <c r="U15"/>
  <c r="O57" l="1"/>
  <c r="O60" s="1"/>
  <c r="O61"/>
  <c r="O62" s="1"/>
  <c r="Q44"/>
  <c r="Q25"/>
  <c r="Q59"/>
  <c r="S35"/>
  <c r="P55"/>
  <c r="P64" s="1"/>
  <c r="R24"/>
  <c r="R23"/>
  <c r="R22"/>
  <c r="R21"/>
  <c r="R20"/>
  <c r="R19"/>
  <c r="R46"/>
  <c r="R43"/>
  <c r="R42"/>
  <c r="R40"/>
  <c r="R18"/>
  <c r="Q50"/>
  <c r="P54"/>
  <c r="T39"/>
  <c r="T34"/>
  <c r="T33"/>
  <c r="T32"/>
  <c r="T30"/>
  <c r="T31"/>
  <c r="V15"/>
  <c r="U29"/>
  <c r="T16"/>
  <c r="S10"/>
  <c r="Q64" l="1"/>
  <c r="P56"/>
  <c r="P57" s="1"/>
  <c r="P60" s="1"/>
  <c r="R59"/>
  <c r="Q54"/>
  <c r="Q56" s="1"/>
  <c r="T35"/>
  <c r="U31"/>
  <c r="U39"/>
  <c r="U34"/>
  <c r="U33"/>
  <c r="U32"/>
  <c r="U30"/>
  <c r="T55"/>
  <c r="U16"/>
  <c r="T10"/>
  <c r="R25"/>
  <c r="S24"/>
  <c r="S23"/>
  <c r="S22"/>
  <c r="S21"/>
  <c r="S20"/>
  <c r="S19"/>
  <c r="S40"/>
  <c r="S46"/>
  <c r="S43"/>
  <c r="S42"/>
  <c r="S18"/>
  <c r="V29"/>
  <c r="W15"/>
  <c r="R44"/>
  <c r="R50" s="1"/>
  <c r="R64" l="1"/>
  <c r="P61"/>
  <c r="P62" s="1"/>
  <c r="Q57"/>
  <c r="Q60" s="1"/>
  <c r="S25"/>
  <c r="S44"/>
  <c r="S50" s="1"/>
  <c r="V30"/>
  <c r="V35" s="1"/>
  <c r="V31"/>
  <c r="V39"/>
  <c r="V34"/>
  <c r="V33"/>
  <c r="V32"/>
  <c r="R54"/>
  <c r="U35"/>
  <c r="W29"/>
  <c r="X15"/>
  <c r="T46"/>
  <c r="T43"/>
  <c r="T42"/>
  <c r="T40"/>
  <c r="T24"/>
  <c r="T23"/>
  <c r="T22"/>
  <c r="T21"/>
  <c r="T20"/>
  <c r="T19"/>
  <c r="T18"/>
  <c r="U55"/>
  <c r="V16"/>
  <c r="U10"/>
  <c r="S59"/>
  <c r="Q61" l="1"/>
  <c r="Q62" s="1"/>
  <c r="S54"/>
  <c r="T25"/>
  <c r="T59"/>
  <c r="W30"/>
  <c r="W31"/>
  <c r="W34"/>
  <c r="W39"/>
  <c r="W32"/>
  <c r="W33"/>
  <c r="X29"/>
  <c r="Y15"/>
  <c r="W16"/>
  <c r="V10"/>
  <c r="R56"/>
  <c r="R57" s="1"/>
  <c r="R60" s="1"/>
  <c r="S55"/>
  <c r="S64" s="1"/>
  <c r="T64" s="1"/>
  <c r="U46"/>
  <c r="U43"/>
  <c r="U42"/>
  <c r="U40"/>
  <c r="U23"/>
  <c r="U21"/>
  <c r="U19"/>
  <c r="U24"/>
  <c r="U22"/>
  <c r="U20"/>
  <c r="U18"/>
  <c r="T44"/>
  <c r="T50" s="1"/>
  <c r="S56" l="1"/>
  <c r="S57" s="1"/>
  <c r="S60" s="1"/>
  <c r="R61"/>
  <c r="R62" s="1"/>
  <c r="T54"/>
  <c r="T56" s="1"/>
  <c r="U44"/>
  <c r="U50" s="1"/>
  <c r="V24"/>
  <c r="V23"/>
  <c r="V22"/>
  <c r="V21"/>
  <c r="V20"/>
  <c r="V19"/>
  <c r="V46"/>
  <c r="V43"/>
  <c r="V42"/>
  <c r="V40"/>
  <c r="V18"/>
  <c r="X39"/>
  <c r="X34"/>
  <c r="X33"/>
  <c r="X32"/>
  <c r="X30"/>
  <c r="X31"/>
  <c r="U25"/>
  <c r="U59"/>
  <c r="W55"/>
  <c r="X16"/>
  <c r="W10"/>
  <c r="Z15"/>
  <c r="Y29"/>
  <c r="W35"/>
  <c r="U64" l="1"/>
  <c r="S61"/>
  <c r="S62" s="1"/>
  <c r="T57"/>
  <c r="T60" s="1"/>
  <c r="V59"/>
  <c r="X55"/>
  <c r="Y16"/>
  <c r="X10"/>
  <c r="W24"/>
  <c r="W23"/>
  <c r="W22"/>
  <c r="W21"/>
  <c r="W20"/>
  <c r="W19"/>
  <c r="W42"/>
  <c r="W40"/>
  <c r="W46"/>
  <c r="W43"/>
  <c r="W18"/>
  <c r="U54"/>
  <c r="U56" s="1"/>
  <c r="U57" s="1"/>
  <c r="U60" s="1"/>
  <c r="V25"/>
  <c r="Z29"/>
  <c r="AA15"/>
  <c r="Y31"/>
  <c r="Y39"/>
  <c r="Y34"/>
  <c r="Y33"/>
  <c r="Y32"/>
  <c r="Y30"/>
  <c r="X35"/>
  <c r="V44"/>
  <c r="V50" s="1"/>
  <c r="T61" l="1"/>
  <c r="T62" s="1"/>
  <c r="U61"/>
  <c r="W44"/>
  <c r="W50" s="1"/>
  <c r="Z16"/>
  <c r="Y10"/>
  <c r="W25"/>
  <c r="W59"/>
  <c r="AA29"/>
  <c r="AB15"/>
  <c r="X46"/>
  <c r="X43"/>
  <c r="X42"/>
  <c r="X40"/>
  <c r="X24"/>
  <c r="X23"/>
  <c r="X22"/>
  <c r="X21"/>
  <c r="X20"/>
  <c r="X19"/>
  <c r="X18"/>
  <c r="Z30"/>
  <c r="Z31"/>
  <c r="Z39"/>
  <c r="Z34"/>
  <c r="Z33"/>
  <c r="Z32"/>
  <c r="Y35"/>
  <c r="V54"/>
  <c r="V55"/>
  <c r="V64" s="1"/>
  <c r="W64" s="1"/>
  <c r="U62" l="1"/>
  <c r="X44"/>
  <c r="X50" s="1"/>
  <c r="AA30"/>
  <c r="AA31"/>
  <c r="AA33"/>
  <c r="AA34"/>
  <c r="AA39"/>
  <c r="AA32"/>
  <c r="X59"/>
  <c r="Z55"/>
  <c r="AA16"/>
  <c r="Z10"/>
  <c r="AB29"/>
  <c r="AC15"/>
  <c r="Y46"/>
  <c r="Y43"/>
  <c r="Y42"/>
  <c r="Y40"/>
  <c r="Y23"/>
  <c r="Y21"/>
  <c r="Y19"/>
  <c r="Y24"/>
  <c r="Y22"/>
  <c r="Y20"/>
  <c r="Y18"/>
  <c r="X25"/>
  <c r="X64" s="1"/>
  <c r="V56"/>
  <c r="V57" s="1"/>
  <c r="V60" s="1"/>
  <c r="Z35"/>
  <c r="W54"/>
  <c r="W56" s="1"/>
  <c r="V61" l="1"/>
  <c r="V62" s="1"/>
  <c r="Y44"/>
  <c r="Y50" s="1"/>
  <c r="X54"/>
  <c r="X56" s="1"/>
  <c r="AB16"/>
  <c r="AA10"/>
  <c r="AA55"/>
  <c r="W57"/>
  <c r="W60" s="1"/>
  <c r="AA35"/>
  <c r="Z24"/>
  <c r="Z23"/>
  <c r="Z22"/>
  <c r="Z21"/>
  <c r="Z20"/>
  <c r="Z19"/>
  <c r="Z46"/>
  <c r="Z43"/>
  <c r="Z42"/>
  <c r="Z40"/>
  <c r="Z18"/>
  <c r="AB39"/>
  <c r="AB34"/>
  <c r="AB33"/>
  <c r="AB32"/>
  <c r="AB30"/>
  <c r="AB35" s="1"/>
  <c r="AB31"/>
  <c r="Y25"/>
  <c r="Y59"/>
  <c r="AD15"/>
  <c r="AC29"/>
  <c r="Y55" l="1"/>
  <c r="Y64" s="1"/>
  <c r="Z64" s="1"/>
  <c r="W61"/>
  <c r="W62" s="1"/>
  <c r="Z25"/>
  <c r="Z44"/>
  <c r="Z50" s="1"/>
  <c r="Y54"/>
  <c r="AC16"/>
  <c r="AB10"/>
  <c r="AA24"/>
  <c r="AA23"/>
  <c r="AA22"/>
  <c r="AA21"/>
  <c r="AA20"/>
  <c r="AA19"/>
  <c r="AA46"/>
  <c r="AA43"/>
  <c r="AA42"/>
  <c r="AA40"/>
  <c r="AA18"/>
  <c r="AC31"/>
  <c r="AC39"/>
  <c r="AC34"/>
  <c r="AC33"/>
  <c r="AC32"/>
  <c r="AC30"/>
  <c r="Z59"/>
  <c r="X57"/>
  <c r="X60" s="1"/>
  <c r="AD29"/>
  <c r="AE15"/>
  <c r="Y56" l="1"/>
  <c r="X61"/>
  <c r="X62" s="1"/>
  <c r="Z54"/>
  <c r="Z56" s="1"/>
  <c r="AA59"/>
  <c r="Y57"/>
  <c r="Y60" s="1"/>
  <c r="AC55"/>
  <c r="AD16"/>
  <c r="AC10"/>
  <c r="AA25"/>
  <c r="AD30"/>
  <c r="AD35" s="1"/>
  <c r="AD31"/>
  <c r="AD39"/>
  <c r="AD34"/>
  <c r="AD33"/>
  <c r="AD32"/>
  <c r="AB46"/>
  <c r="AB43"/>
  <c r="AB42"/>
  <c r="AB40"/>
  <c r="AB24"/>
  <c r="AB23"/>
  <c r="AB22"/>
  <c r="AB21"/>
  <c r="AB20"/>
  <c r="AB19"/>
  <c r="AB18"/>
  <c r="AA44"/>
  <c r="AA50" s="1"/>
  <c r="AE29"/>
  <c r="AF15"/>
  <c r="AC35"/>
  <c r="AA64" l="1"/>
  <c r="Y61"/>
  <c r="Y62" s="1"/>
  <c r="Z57"/>
  <c r="Z60" s="1"/>
  <c r="AB25"/>
  <c r="AB59"/>
  <c r="AF29"/>
  <c r="AG15"/>
  <c r="AE30"/>
  <c r="AE31"/>
  <c r="AE39"/>
  <c r="AE32"/>
  <c r="AE33"/>
  <c r="AE34"/>
  <c r="AA54"/>
  <c r="AA56" s="1"/>
  <c r="AB44"/>
  <c r="AD55"/>
  <c r="AE16"/>
  <c r="AD10"/>
  <c r="AB50"/>
  <c r="AC46"/>
  <c r="AC43"/>
  <c r="AC42"/>
  <c r="AC40"/>
  <c r="AC24"/>
  <c r="AC22"/>
  <c r="AC20"/>
  <c r="AC18"/>
  <c r="AC23"/>
  <c r="AC21"/>
  <c r="AC19"/>
  <c r="AB55" l="1"/>
  <c r="AB64" s="1"/>
  <c r="AB54"/>
  <c r="Z61"/>
  <c r="Z62" s="1"/>
  <c r="AC59"/>
  <c r="AA57"/>
  <c r="AA60" s="1"/>
  <c r="AF39"/>
  <c r="AF34"/>
  <c r="AF33"/>
  <c r="AF32"/>
  <c r="AF30"/>
  <c r="AF31"/>
  <c r="AC25"/>
  <c r="AG29"/>
  <c r="AH15"/>
  <c r="AF16"/>
  <c r="AE10"/>
  <c r="AD24"/>
  <c r="AD23"/>
  <c r="AD22"/>
  <c r="AD21"/>
  <c r="AD20"/>
  <c r="AD19"/>
  <c r="AD46"/>
  <c r="AD43"/>
  <c r="AD42"/>
  <c r="AD40"/>
  <c r="AD18"/>
  <c r="AC44"/>
  <c r="AC50" s="1"/>
  <c r="AE35"/>
  <c r="AC64" l="1"/>
  <c r="AB56"/>
  <c r="AB57" s="1"/>
  <c r="AB60" s="1"/>
  <c r="AA61"/>
  <c r="AA62" s="1"/>
  <c r="AD59"/>
  <c r="AC54"/>
  <c r="AC56" s="1"/>
  <c r="AF35"/>
  <c r="AH29"/>
  <c r="AI15"/>
  <c r="AF55"/>
  <c r="AG16"/>
  <c r="AF10"/>
  <c r="AE24"/>
  <c r="AE23"/>
  <c r="AE22"/>
  <c r="AE21"/>
  <c r="AE20"/>
  <c r="AE19"/>
  <c r="AE46"/>
  <c r="AE43"/>
  <c r="AE42"/>
  <c r="AE40"/>
  <c r="AE18"/>
  <c r="AG31"/>
  <c r="AG39"/>
  <c r="AG34"/>
  <c r="AG33"/>
  <c r="AG32"/>
  <c r="AG30"/>
  <c r="AD25"/>
  <c r="AD64" s="1"/>
  <c r="AD44"/>
  <c r="AD50" s="1"/>
  <c r="AB61" l="1"/>
  <c r="AB62" s="1"/>
  <c r="AE59"/>
  <c r="AC57"/>
  <c r="AC60" s="1"/>
  <c r="AI29"/>
  <c r="AJ15"/>
  <c r="AG35"/>
  <c r="AD54"/>
  <c r="AD56" s="1"/>
  <c r="AD57" s="1"/>
  <c r="AD60" s="1"/>
  <c r="AG55"/>
  <c r="AH16"/>
  <c r="AG10"/>
  <c r="AE25"/>
  <c r="AF46"/>
  <c r="AF43"/>
  <c r="AF42"/>
  <c r="AF40"/>
  <c r="AF24"/>
  <c r="AF23"/>
  <c r="AF22"/>
  <c r="AF21"/>
  <c r="AF20"/>
  <c r="AF19"/>
  <c r="AF18"/>
  <c r="AH30"/>
  <c r="AH31"/>
  <c r="AH39"/>
  <c r="AH34"/>
  <c r="AH33"/>
  <c r="AH32"/>
  <c r="AE44"/>
  <c r="AE50" s="1"/>
  <c r="AD61" l="1"/>
  <c r="AC61"/>
  <c r="AC62" s="1"/>
  <c r="AF59"/>
  <c r="AE55"/>
  <c r="AE64" s="1"/>
  <c r="AF25"/>
  <c r="AG46"/>
  <c r="AG43"/>
  <c r="AG42"/>
  <c r="AG40"/>
  <c r="AG24"/>
  <c r="AG22"/>
  <c r="AG20"/>
  <c r="AG23"/>
  <c r="AG21"/>
  <c r="AG19"/>
  <c r="AG18"/>
  <c r="AI30"/>
  <c r="AI31"/>
  <c r="AI39"/>
  <c r="AI32"/>
  <c r="AI33"/>
  <c r="AI34"/>
  <c r="AF44"/>
  <c r="AJ29"/>
  <c r="AK15"/>
  <c r="AH35"/>
  <c r="AF50"/>
  <c r="AF54" s="1"/>
  <c r="AF56" s="1"/>
  <c r="AE54"/>
  <c r="AI16"/>
  <c r="AH10"/>
  <c r="AF64" l="1"/>
  <c r="AD62"/>
  <c r="AE56"/>
  <c r="AE57" s="1"/>
  <c r="AE60" s="1"/>
  <c r="AG44"/>
  <c r="AG50" s="1"/>
  <c r="AH24"/>
  <c r="AH23"/>
  <c r="AH22"/>
  <c r="AH21"/>
  <c r="AH20"/>
  <c r="AH19"/>
  <c r="AH46"/>
  <c r="AH43"/>
  <c r="AH42"/>
  <c r="AH40"/>
  <c r="AH18"/>
  <c r="AJ39"/>
  <c r="AJ34"/>
  <c r="AJ33"/>
  <c r="AJ32"/>
  <c r="AJ30"/>
  <c r="AJ35" s="1"/>
  <c r="AJ31"/>
  <c r="AL15"/>
  <c r="AK29"/>
  <c r="AI35"/>
  <c r="AI55"/>
  <c r="AJ16"/>
  <c r="AI10"/>
  <c r="AG25"/>
  <c r="AG59"/>
  <c r="AG64" l="1"/>
  <c r="AE61"/>
  <c r="AE62" s="1"/>
  <c r="AF57"/>
  <c r="AF60" s="1"/>
  <c r="AH44"/>
  <c r="AH50" s="1"/>
  <c r="AI24"/>
  <c r="AI23"/>
  <c r="AI22"/>
  <c r="AI21"/>
  <c r="AI20"/>
  <c r="AI19"/>
  <c r="AI40"/>
  <c r="AI46"/>
  <c r="AI43"/>
  <c r="AI42"/>
  <c r="AI18"/>
  <c r="AG54"/>
  <c r="AG56" s="1"/>
  <c r="AH59"/>
  <c r="AL29"/>
  <c r="AM15"/>
  <c r="AM29" s="1"/>
  <c r="AJ55"/>
  <c r="AK16"/>
  <c r="AJ10"/>
  <c r="AK31"/>
  <c r="AK39"/>
  <c r="AK34"/>
  <c r="AK33"/>
  <c r="AK32"/>
  <c r="AK30"/>
  <c r="AK35" s="1"/>
  <c r="AH25"/>
  <c r="AG57" l="1"/>
  <c r="AG60" s="1"/>
  <c r="AG61" s="1"/>
  <c r="AF61"/>
  <c r="AF62" s="1"/>
  <c r="AH55"/>
  <c r="AH64" s="1"/>
  <c r="AI25"/>
  <c r="AH54"/>
  <c r="AI59"/>
  <c r="AI44"/>
  <c r="AI50" s="1"/>
  <c r="AL16"/>
  <c r="AK10"/>
  <c r="AJ46"/>
  <c r="AJ43"/>
  <c r="AJ42"/>
  <c r="AJ40"/>
  <c r="AJ24"/>
  <c r="AJ23"/>
  <c r="AJ22"/>
  <c r="AJ21"/>
  <c r="AJ20"/>
  <c r="AJ19"/>
  <c r="AJ18"/>
  <c r="AL30"/>
  <c r="AL31"/>
  <c r="AL39"/>
  <c r="AL34"/>
  <c r="AL33"/>
  <c r="AL32"/>
  <c r="AM30"/>
  <c r="AM31"/>
  <c r="AM34"/>
  <c r="AM39"/>
  <c r="AM32"/>
  <c r="AM33"/>
  <c r="AI64" l="1"/>
  <c r="AG62"/>
  <c r="AI54"/>
  <c r="AI56" s="1"/>
  <c r="AH56"/>
  <c r="AH57" s="1"/>
  <c r="AH60" s="1"/>
  <c r="AJ44"/>
  <c r="AJ50" s="1"/>
  <c r="AJ25"/>
  <c r="AJ59"/>
  <c r="AM35"/>
  <c r="AL35"/>
  <c r="AL55"/>
  <c r="AM16"/>
  <c r="AL10"/>
  <c r="AK46"/>
  <c r="AK43"/>
  <c r="AK42"/>
  <c r="AK40"/>
  <c r="AK23"/>
  <c r="AK21"/>
  <c r="AK19"/>
  <c r="AK24"/>
  <c r="AK22"/>
  <c r="AK20"/>
  <c r="AK18"/>
  <c r="AJ64" l="1"/>
  <c r="AH61"/>
  <c r="AH62" s="1"/>
  <c r="AK25"/>
  <c r="AK59"/>
  <c r="AI57"/>
  <c r="AI60" s="1"/>
  <c r="AJ54"/>
  <c r="AJ56" s="1"/>
  <c r="AK44"/>
  <c r="AK50" s="1"/>
  <c r="AK54" s="1"/>
  <c r="AM55"/>
  <c r="AM10"/>
  <c r="AL24"/>
  <c r="AL23"/>
  <c r="AL22"/>
  <c r="AL21"/>
  <c r="AL20"/>
  <c r="AL19"/>
  <c r="AL46"/>
  <c r="AL43"/>
  <c r="AL42"/>
  <c r="AL40"/>
  <c r="AL18"/>
  <c r="AI61" l="1"/>
  <c r="AI62" s="1"/>
  <c r="AJ57"/>
  <c r="AJ60" s="1"/>
  <c r="AL44"/>
  <c r="AL50" s="1"/>
  <c r="AK55"/>
  <c r="AK56" s="1"/>
  <c r="AM24"/>
  <c r="AM23"/>
  <c r="AM22"/>
  <c r="AM21"/>
  <c r="AM20"/>
  <c r="AM19"/>
  <c r="AM42"/>
  <c r="AM40"/>
  <c r="AM46"/>
  <c r="AM43"/>
  <c r="AM18"/>
  <c r="AL59"/>
  <c r="AL25"/>
  <c r="AK64" l="1"/>
  <c r="AL64" s="1"/>
  <c r="AJ61"/>
  <c r="AJ62" s="1"/>
  <c r="AK57"/>
  <c r="AK60" s="1"/>
  <c r="AM25"/>
  <c r="AL54"/>
  <c r="AL56" s="1"/>
  <c r="AM44"/>
  <c r="AM50" s="1"/>
  <c r="AM59"/>
  <c r="AM64" l="1"/>
  <c r="AM54"/>
  <c r="AM56" s="1"/>
  <c r="AK61"/>
  <c r="AK62" s="1"/>
  <c r="AL57"/>
  <c r="AL60" s="1"/>
  <c r="AL61" l="1"/>
  <c r="AL62" s="1"/>
  <c r="AM57"/>
  <c r="AM60" s="1"/>
  <c r="AM61" l="1"/>
  <c r="AM62" s="1"/>
  <c r="D29" i="1" l="1"/>
  <c r="D33" s="1"/>
  <c r="F15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M29" s="1"/>
  <c r="AM39" s="1"/>
  <c r="E15"/>
  <c r="E29" s="1"/>
  <c r="E39" s="1"/>
  <c r="E24"/>
  <c r="E23"/>
  <c r="E22"/>
  <c r="E21"/>
  <c r="E20"/>
  <c r="E19"/>
  <c r="D24"/>
  <c r="D23"/>
  <c r="D22"/>
  <c r="D21"/>
  <c r="D20"/>
  <c r="D19"/>
  <c r="E18"/>
  <c r="D18"/>
  <c r="D16"/>
  <c r="D55" s="1"/>
  <c r="D64" s="1"/>
  <c r="F10"/>
  <c r="F23" s="1"/>
  <c r="B32"/>
  <c r="B31"/>
  <c r="G29" l="1"/>
  <c r="G10"/>
  <c r="G21" s="1"/>
  <c r="F46"/>
  <c r="F43"/>
  <c r="F42"/>
  <c r="F40"/>
  <c r="D39"/>
  <c r="E16"/>
  <c r="E31"/>
  <c r="E32"/>
  <c r="E34"/>
  <c r="E30"/>
  <c r="AM33"/>
  <c r="AM32"/>
  <c r="AM34"/>
  <c r="AM30"/>
  <c r="D32"/>
  <c r="J29"/>
  <c r="J30" s="1"/>
  <c r="V29"/>
  <c r="AH29"/>
  <c r="AH30" s="1"/>
  <c r="G19"/>
  <c r="D31"/>
  <c r="I29"/>
  <c r="I39" s="1"/>
  <c r="M29"/>
  <c r="M39" s="1"/>
  <c r="Q29"/>
  <c r="U29"/>
  <c r="U39" s="1"/>
  <c r="Y29"/>
  <c r="Y39" s="1"/>
  <c r="AC29"/>
  <c r="AC39" s="1"/>
  <c r="AG29"/>
  <c r="AK29"/>
  <c r="AK39" s="1"/>
  <c r="G30"/>
  <c r="N29"/>
  <c r="N31" s="1"/>
  <c r="R29"/>
  <c r="AD29"/>
  <c r="E25"/>
  <c r="G24"/>
  <c r="D30"/>
  <c r="D34"/>
  <c r="H29"/>
  <c r="L29"/>
  <c r="L30" s="1"/>
  <c r="P29"/>
  <c r="T29"/>
  <c r="T30" s="1"/>
  <c r="X29"/>
  <c r="AB29"/>
  <c r="AF29"/>
  <c r="AJ29"/>
  <c r="AJ30" s="1"/>
  <c r="K29"/>
  <c r="K39" s="1"/>
  <c r="O29"/>
  <c r="S29"/>
  <c r="S39" s="1"/>
  <c r="W29"/>
  <c r="AA29"/>
  <c r="AA39" s="1"/>
  <c r="AE29"/>
  <c r="AI29"/>
  <c r="AI39" s="1"/>
  <c r="G32"/>
  <c r="F29"/>
  <c r="Z29"/>
  <c r="Z30" s="1"/>
  <c r="AL29"/>
  <c r="F30"/>
  <c r="N30"/>
  <c r="R30"/>
  <c r="V30"/>
  <c r="AL30"/>
  <c r="G31"/>
  <c r="K31"/>
  <c r="S31"/>
  <c r="AA31"/>
  <c r="AI31"/>
  <c r="AM31"/>
  <c r="AM35" s="1"/>
  <c r="H32"/>
  <c r="P32"/>
  <c r="X32"/>
  <c r="AF32"/>
  <c r="E33"/>
  <c r="M33"/>
  <c r="AC33"/>
  <c r="J34"/>
  <c r="R34"/>
  <c r="Z34"/>
  <c r="J31"/>
  <c r="R31"/>
  <c r="Z31"/>
  <c r="H33"/>
  <c r="P33"/>
  <c r="X33"/>
  <c r="AF33"/>
  <c r="F31"/>
  <c r="V31"/>
  <c r="AL31"/>
  <c r="H30"/>
  <c r="P30"/>
  <c r="X30"/>
  <c r="AB30"/>
  <c r="AF30"/>
  <c r="F32"/>
  <c r="R32"/>
  <c r="V32"/>
  <c r="Z32"/>
  <c r="AH32"/>
  <c r="AL32"/>
  <c r="H34"/>
  <c r="P34"/>
  <c r="X34"/>
  <c r="AF34"/>
  <c r="AJ34"/>
  <c r="F18"/>
  <c r="G23"/>
  <c r="F19"/>
  <c r="F20"/>
  <c r="F21"/>
  <c r="F22"/>
  <c r="F24"/>
  <c r="T34" l="1"/>
  <c r="J32"/>
  <c r="AH31"/>
  <c r="AH34"/>
  <c r="AK33"/>
  <c r="G18"/>
  <c r="U33"/>
  <c r="AL33"/>
  <c r="AL39"/>
  <c r="AF31"/>
  <c r="AF39"/>
  <c r="P31"/>
  <c r="P39"/>
  <c r="R33"/>
  <c r="R39"/>
  <c r="AH33"/>
  <c r="AH39"/>
  <c r="F59"/>
  <c r="F44"/>
  <c r="E35"/>
  <c r="W31"/>
  <c r="W39"/>
  <c r="AJ31"/>
  <c r="AJ39"/>
  <c r="T31"/>
  <c r="T39"/>
  <c r="AD33"/>
  <c r="AD39"/>
  <c r="G33"/>
  <c r="G39"/>
  <c r="F33"/>
  <c r="F39"/>
  <c r="X31"/>
  <c r="X39"/>
  <c r="H31"/>
  <c r="H39"/>
  <c r="J33"/>
  <c r="J39"/>
  <c r="H10"/>
  <c r="G40"/>
  <c r="G46"/>
  <c r="G43"/>
  <c r="G42"/>
  <c r="G59" s="1"/>
  <c r="G20"/>
  <c r="G22"/>
  <c r="F25"/>
  <c r="E54"/>
  <c r="G34"/>
  <c r="F50"/>
  <c r="Z33"/>
  <c r="Z39"/>
  <c r="AE31"/>
  <c r="AE39"/>
  <c r="O31"/>
  <c r="O39"/>
  <c r="AB31"/>
  <c r="AB39"/>
  <c r="L31"/>
  <c r="L39"/>
  <c r="N33"/>
  <c r="N39"/>
  <c r="AG33"/>
  <c r="AG39"/>
  <c r="Q33"/>
  <c r="Q39"/>
  <c r="V33"/>
  <c r="V39"/>
  <c r="AD30"/>
  <c r="E55"/>
  <c r="E64" s="1"/>
  <c r="F16"/>
  <c r="AI33"/>
  <c r="AI34"/>
  <c r="AI30"/>
  <c r="AI32"/>
  <c r="S33"/>
  <c r="S34"/>
  <c r="S30"/>
  <c r="S32"/>
  <c r="AK31"/>
  <c r="AK32"/>
  <c r="AK34"/>
  <c r="AK30"/>
  <c r="U31"/>
  <c r="U32"/>
  <c r="U34"/>
  <c r="U30"/>
  <c r="X35"/>
  <c r="H35"/>
  <c r="AB33"/>
  <c r="L33"/>
  <c r="AD34"/>
  <c r="N34"/>
  <c r="AJ32"/>
  <c r="T32"/>
  <c r="G35"/>
  <c r="Z35"/>
  <c r="D35"/>
  <c r="W33"/>
  <c r="W32"/>
  <c r="W34"/>
  <c r="W30"/>
  <c r="Y31"/>
  <c r="Y34"/>
  <c r="Y30"/>
  <c r="Y32"/>
  <c r="I31"/>
  <c r="I34"/>
  <c r="I32"/>
  <c r="I30"/>
  <c r="AA33"/>
  <c r="AA34"/>
  <c r="AA30"/>
  <c r="AA32"/>
  <c r="K33"/>
  <c r="K34"/>
  <c r="K30"/>
  <c r="K32"/>
  <c r="AC31"/>
  <c r="AC32"/>
  <c r="AC34"/>
  <c r="AC30"/>
  <c r="M31"/>
  <c r="M32"/>
  <c r="M34"/>
  <c r="M30"/>
  <c r="M35" s="1"/>
  <c r="AB34"/>
  <c r="L34"/>
  <c r="AD32"/>
  <c r="N32"/>
  <c r="AF35"/>
  <c r="P35"/>
  <c r="AD31"/>
  <c r="AD35" s="1"/>
  <c r="AJ33"/>
  <c r="AJ35" s="1"/>
  <c r="T33"/>
  <c r="AL34"/>
  <c r="AL35" s="1"/>
  <c r="V34"/>
  <c r="F34"/>
  <c r="F35" s="1"/>
  <c r="Y33"/>
  <c r="Y35" s="1"/>
  <c r="I33"/>
  <c r="AB32"/>
  <c r="L32"/>
  <c r="AE33"/>
  <c r="AE32"/>
  <c r="AE34"/>
  <c r="AE30"/>
  <c r="AE35" s="1"/>
  <c r="O33"/>
  <c r="O32"/>
  <c r="O34"/>
  <c r="O30"/>
  <c r="O35" s="1"/>
  <c r="AG31"/>
  <c r="AG34"/>
  <c r="AG30"/>
  <c r="AG32"/>
  <c r="Q31"/>
  <c r="Q34"/>
  <c r="Q32"/>
  <c r="Q30"/>
  <c r="Q35" s="1"/>
  <c r="AC35"/>
  <c r="N35"/>
  <c r="AH35"/>
  <c r="R35"/>
  <c r="T35"/>
  <c r="V35"/>
  <c r="J35"/>
  <c r="D25"/>
  <c r="D54" s="1"/>
  <c r="D56" s="1"/>
  <c r="D57" s="1"/>
  <c r="D60" s="1"/>
  <c r="D61" s="1"/>
  <c r="D62" s="1"/>
  <c r="W35" l="1"/>
  <c r="S35"/>
  <c r="AI35"/>
  <c r="G25"/>
  <c r="I35"/>
  <c r="L35"/>
  <c r="AG35"/>
  <c r="K35"/>
  <c r="AA35"/>
  <c r="E56"/>
  <c r="E57" s="1"/>
  <c r="E60" s="1"/>
  <c r="E61" s="1"/>
  <c r="E62" s="1"/>
  <c r="F54"/>
  <c r="G44"/>
  <c r="G50" s="1"/>
  <c r="G54" s="1"/>
  <c r="H18"/>
  <c r="H43"/>
  <c r="H42"/>
  <c r="H40"/>
  <c r="H46"/>
  <c r="H23"/>
  <c r="H19"/>
  <c r="H22"/>
  <c r="H21"/>
  <c r="H20"/>
  <c r="H24"/>
  <c r="AB35"/>
  <c r="F55"/>
  <c r="F56" s="1"/>
  <c r="G16"/>
  <c r="U35"/>
  <c r="AK35"/>
  <c r="F64" l="1"/>
  <c r="H59"/>
  <c r="F57"/>
  <c r="F60" s="1"/>
  <c r="F61" s="1"/>
  <c r="F62" s="1"/>
  <c r="H25"/>
  <c r="H44"/>
  <c r="H50" s="1"/>
  <c r="G55"/>
  <c r="G56" s="1"/>
  <c r="H16"/>
  <c r="H55" s="1"/>
  <c r="G64" l="1"/>
  <c r="H64" s="1"/>
  <c r="G57"/>
  <c r="G60" s="1"/>
  <c r="G61" s="1"/>
  <c r="G62" s="1"/>
  <c r="H54"/>
  <c r="H56" s="1"/>
  <c r="I16"/>
  <c r="I55" s="1"/>
  <c r="H57" l="1"/>
  <c r="H60" s="1"/>
  <c r="H61" s="1"/>
  <c r="H62" s="1"/>
  <c r="J16"/>
  <c r="I10"/>
  <c r="K16" l="1"/>
  <c r="K55" s="1"/>
  <c r="J10"/>
  <c r="I40"/>
  <c r="I24"/>
  <c r="I18"/>
  <c r="I22"/>
  <c r="I42"/>
  <c r="I19"/>
  <c r="I46"/>
  <c r="I20"/>
  <c r="I43"/>
  <c r="I23"/>
  <c r="I21"/>
  <c r="I44" l="1"/>
  <c r="L16"/>
  <c r="L55" s="1"/>
  <c r="K10"/>
  <c r="I25"/>
  <c r="J43"/>
  <c r="J24"/>
  <c r="J22"/>
  <c r="J40"/>
  <c r="J23"/>
  <c r="J18"/>
  <c r="J19"/>
  <c r="J42"/>
  <c r="J20"/>
  <c r="J46"/>
  <c r="J21"/>
  <c r="I59"/>
  <c r="I50" l="1"/>
  <c r="I54" s="1"/>
  <c r="J55" s="1"/>
  <c r="J59"/>
  <c r="J25"/>
  <c r="M16"/>
  <c r="L10"/>
  <c r="J44"/>
  <c r="J50" s="1"/>
  <c r="K40"/>
  <c r="K21"/>
  <c r="K42"/>
  <c r="K22"/>
  <c r="K46"/>
  <c r="K24"/>
  <c r="K18"/>
  <c r="K19"/>
  <c r="K43"/>
  <c r="K23"/>
  <c r="K20"/>
  <c r="I64" l="1"/>
  <c r="J64" s="1"/>
  <c r="I56"/>
  <c r="I57" s="1"/>
  <c r="I60" s="1"/>
  <c r="I61" s="1"/>
  <c r="I62" s="1"/>
  <c r="J54"/>
  <c r="K59"/>
  <c r="N16"/>
  <c r="N55" s="1"/>
  <c r="M10"/>
  <c r="K44"/>
  <c r="K50" s="1"/>
  <c r="L46"/>
  <c r="L24"/>
  <c r="L19"/>
  <c r="L43"/>
  <c r="L20"/>
  <c r="L40"/>
  <c r="L18"/>
  <c r="L21"/>
  <c r="L42"/>
  <c r="L23"/>
  <c r="L22"/>
  <c r="K25"/>
  <c r="K64" l="1"/>
  <c r="K54"/>
  <c r="K56" s="1"/>
  <c r="J56"/>
  <c r="J57" s="1"/>
  <c r="L59"/>
  <c r="O16"/>
  <c r="O55" s="1"/>
  <c r="N10"/>
  <c r="M46"/>
  <c r="M23"/>
  <c r="M21"/>
  <c r="M43"/>
  <c r="M24"/>
  <c r="M18"/>
  <c r="M22"/>
  <c r="M40"/>
  <c r="M19"/>
  <c r="M42"/>
  <c r="M20"/>
  <c r="L25"/>
  <c r="L44"/>
  <c r="L50" s="1"/>
  <c r="L64" l="1"/>
  <c r="K57"/>
  <c r="K60" s="1"/>
  <c r="K61" s="1"/>
  <c r="J60"/>
  <c r="J61" s="1"/>
  <c r="J62" s="1"/>
  <c r="M59"/>
  <c r="P16"/>
  <c r="O10"/>
  <c r="M25"/>
  <c r="N43"/>
  <c r="N24"/>
  <c r="N20"/>
  <c r="N40"/>
  <c r="N23"/>
  <c r="N21"/>
  <c r="N42"/>
  <c r="N22"/>
  <c r="N46"/>
  <c r="N18"/>
  <c r="N19"/>
  <c r="L54"/>
  <c r="M55" s="1"/>
  <c r="M44"/>
  <c r="M50" s="1"/>
  <c r="M64" l="1"/>
  <c r="K62"/>
  <c r="L62" s="1"/>
  <c r="L56"/>
  <c r="L57" s="1"/>
  <c r="L60" s="1"/>
  <c r="L61" s="1"/>
  <c r="N59"/>
  <c r="O42"/>
  <c r="O22"/>
  <c r="O46"/>
  <c r="O19"/>
  <c r="O43"/>
  <c r="O24"/>
  <c r="O18"/>
  <c r="O20"/>
  <c r="O40"/>
  <c r="O23"/>
  <c r="O21"/>
  <c r="Q16"/>
  <c r="Q55" s="1"/>
  <c r="P10"/>
  <c r="M54"/>
  <c r="N44"/>
  <c r="N50" s="1"/>
  <c r="N25"/>
  <c r="N64" l="1"/>
  <c r="M62"/>
  <c r="M56"/>
  <c r="M57" s="1"/>
  <c r="M60" s="1"/>
  <c r="M61" s="1"/>
  <c r="O44"/>
  <c r="O50" s="1"/>
  <c r="O25"/>
  <c r="R16"/>
  <c r="R55" s="1"/>
  <c r="Q10"/>
  <c r="N54"/>
  <c r="N56" s="1"/>
  <c r="O59"/>
  <c r="P40"/>
  <c r="P18"/>
  <c r="P21"/>
  <c r="P42"/>
  <c r="P22"/>
  <c r="P46"/>
  <c r="P23"/>
  <c r="P19"/>
  <c r="P43"/>
  <c r="P24"/>
  <c r="P20"/>
  <c r="O64" l="1"/>
  <c r="N62"/>
  <c r="N57"/>
  <c r="N60" s="1"/>
  <c r="N61" s="1"/>
  <c r="O54"/>
  <c r="P55" s="1"/>
  <c r="P44"/>
  <c r="P50" s="1"/>
  <c r="S16"/>
  <c r="R10"/>
  <c r="P25"/>
  <c r="P59"/>
  <c r="Q46"/>
  <c r="Q20"/>
  <c r="Q24"/>
  <c r="Q42"/>
  <c r="Q23"/>
  <c r="Q21"/>
  <c r="Q43"/>
  <c r="Q19"/>
  <c r="Q18"/>
  <c r="Q22"/>
  <c r="Q40"/>
  <c r="P64" l="1"/>
  <c r="O62"/>
  <c r="O56"/>
  <c r="O57" s="1"/>
  <c r="O60" s="1"/>
  <c r="O61" s="1"/>
  <c r="Q25"/>
  <c r="Q59"/>
  <c r="Q44"/>
  <c r="Q50" s="1"/>
  <c r="T16"/>
  <c r="T55" s="1"/>
  <c r="S10"/>
  <c r="P54"/>
  <c r="R40"/>
  <c r="R23"/>
  <c r="R20"/>
  <c r="R42"/>
  <c r="R24"/>
  <c r="R21"/>
  <c r="R46"/>
  <c r="R22"/>
  <c r="R43"/>
  <c r="R18"/>
  <c r="R19"/>
  <c r="Q64" l="1"/>
  <c r="P56"/>
  <c r="P57" s="1"/>
  <c r="P60" s="1"/>
  <c r="P61" s="1"/>
  <c r="P62" s="1"/>
  <c r="Q54"/>
  <c r="Q56" s="1"/>
  <c r="R59"/>
  <c r="S46"/>
  <c r="S20"/>
  <c r="S43"/>
  <c r="S24"/>
  <c r="S21"/>
  <c r="S40"/>
  <c r="S23"/>
  <c r="S22"/>
  <c r="S42"/>
  <c r="S18"/>
  <c r="S19"/>
  <c r="R44"/>
  <c r="R50" s="1"/>
  <c r="R25"/>
  <c r="T10"/>
  <c r="U16"/>
  <c r="U55" s="1"/>
  <c r="R64" l="1"/>
  <c r="Q57"/>
  <c r="Q60" s="1"/>
  <c r="Q61" s="1"/>
  <c r="Q62" s="1"/>
  <c r="R54"/>
  <c r="S55" s="1"/>
  <c r="S59"/>
  <c r="S25"/>
  <c r="T43"/>
  <c r="T23"/>
  <c r="T20"/>
  <c r="T19"/>
  <c r="T24"/>
  <c r="T21"/>
  <c r="T22"/>
  <c r="T42"/>
  <c r="T40"/>
  <c r="T46"/>
  <c r="T18"/>
  <c r="S44"/>
  <c r="S50" s="1"/>
  <c r="U10"/>
  <c r="V16"/>
  <c r="S64" l="1"/>
  <c r="R56"/>
  <c r="R57" s="1"/>
  <c r="R60" s="1"/>
  <c r="R61" s="1"/>
  <c r="R62" s="1"/>
  <c r="S54"/>
  <c r="T59"/>
  <c r="W16"/>
  <c r="W55" s="1"/>
  <c r="V10"/>
  <c r="T44"/>
  <c r="T50" s="1"/>
  <c r="U43"/>
  <c r="U21"/>
  <c r="U42"/>
  <c r="U23"/>
  <c r="U19"/>
  <c r="U40"/>
  <c r="U18"/>
  <c r="U22"/>
  <c r="U46"/>
  <c r="U24"/>
  <c r="U20"/>
  <c r="T25"/>
  <c r="T54" s="1"/>
  <c r="T56" s="1"/>
  <c r="T64" l="1"/>
  <c r="S56"/>
  <c r="S57" s="1"/>
  <c r="U59"/>
  <c r="U44"/>
  <c r="U50" s="1"/>
  <c r="W10"/>
  <c r="X16"/>
  <c r="X55" s="1"/>
  <c r="V40"/>
  <c r="V23"/>
  <c r="V20"/>
  <c r="V42"/>
  <c r="V24"/>
  <c r="V21"/>
  <c r="V46"/>
  <c r="V22"/>
  <c r="V43"/>
  <c r="V18"/>
  <c r="V19"/>
  <c r="U25"/>
  <c r="U64" l="1"/>
  <c r="T57"/>
  <c r="T60" s="1"/>
  <c r="T61" s="1"/>
  <c r="S60"/>
  <c r="S61" s="1"/>
  <c r="S62" s="1"/>
  <c r="U54"/>
  <c r="U56" s="1"/>
  <c r="V44"/>
  <c r="V50" s="1"/>
  <c r="W46"/>
  <c r="W24"/>
  <c r="W21"/>
  <c r="W43"/>
  <c r="W23"/>
  <c r="W22"/>
  <c r="W40"/>
  <c r="W19"/>
  <c r="W42"/>
  <c r="W18"/>
  <c r="W20"/>
  <c r="V25"/>
  <c r="Y16"/>
  <c r="X10"/>
  <c r="V59"/>
  <c r="T62" l="1"/>
  <c r="U62"/>
  <c r="U57"/>
  <c r="U60" s="1"/>
  <c r="U61" s="1"/>
  <c r="V55"/>
  <c r="V64" s="1"/>
  <c r="W64" s="1"/>
  <c r="V54"/>
  <c r="W59"/>
  <c r="W25"/>
  <c r="X43"/>
  <c r="X24"/>
  <c r="X19"/>
  <c r="X40"/>
  <c r="X20"/>
  <c r="X42"/>
  <c r="X18"/>
  <c r="X21"/>
  <c r="X46"/>
  <c r="X23"/>
  <c r="X22"/>
  <c r="Z16"/>
  <c r="Z55" s="1"/>
  <c r="Y10"/>
  <c r="W44"/>
  <c r="W50" s="1"/>
  <c r="V56" l="1"/>
  <c r="V57" s="1"/>
  <c r="V60" s="1"/>
  <c r="V61" s="1"/>
  <c r="V62" s="1"/>
  <c r="W54"/>
  <c r="W56" s="1"/>
  <c r="X44"/>
  <c r="X50" s="1"/>
  <c r="Z10"/>
  <c r="AA16"/>
  <c r="AA55" s="1"/>
  <c r="X59"/>
  <c r="Y43"/>
  <c r="Y18"/>
  <c r="Y22"/>
  <c r="Y40"/>
  <c r="Y23"/>
  <c r="Y19"/>
  <c r="Y42"/>
  <c r="Y24"/>
  <c r="Y20"/>
  <c r="Y46"/>
  <c r="Y21"/>
  <c r="X25"/>
  <c r="X64" s="1"/>
  <c r="W57" l="1"/>
  <c r="W60" s="1"/>
  <c r="W61" s="1"/>
  <c r="W62" s="1"/>
  <c r="X54"/>
  <c r="X56" s="1"/>
  <c r="Y59"/>
  <c r="Y44"/>
  <c r="Y50" s="1"/>
  <c r="Z40"/>
  <c r="Z22"/>
  <c r="Z43"/>
  <c r="Z18"/>
  <c r="Z19"/>
  <c r="Z42"/>
  <c r="Z23"/>
  <c r="Z20"/>
  <c r="Z46"/>
  <c r="Z24"/>
  <c r="Z21"/>
  <c r="AB16"/>
  <c r="AA10"/>
  <c r="Y25"/>
  <c r="Y55" l="1"/>
  <c r="Y64" s="1"/>
  <c r="X57"/>
  <c r="X60" s="1"/>
  <c r="X61" s="1"/>
  <c r="X62" s="1"/>
  <c r="Y54"/>
  <c r="Z44"/>
  <c r="Z50" s="1"/>
  <c r="Z25"/>
  <c r="AB10"/>
  <c r="AC16"/>
  <c r="AC55" s="1"/>
  <c r="AA40"/>
  <c r="AA19"/>
  <c r="AA42"/>
  <c r="AA18"/>
  <c r="AA20"/>
  <c r="AA46"/>
  <c r="AA21"/>
  <c r="AA24"/>
  <c r="AA43"/>
  <c r="AA23"/>
  <c r="AA22"/>
  <c r="Z59"/>
  <c r="Z64" l="1"/>
  <c r="Y62"/>
  <c r="Y56"/>
  <c r="Y57" s="1"/>
  <c r="Y60" s="1"/>
  <c r="Y61" s="1"/>
  <c r="AA44"/>
  <c r="AA50" s="1"/>
  <c r="Z54"/>
  <c r="Z56" s="1"/>
  <c r="AB46"/>
  <c r="AB23"/>
  <c r="AB19"/>
  <c r="AB21"/>
  <c r="AB42"/>
  <c r="AB24"/>
  <c r="AB22"/>
  <c r="AB43"/>
  <c r="AB20"/>
  <c r="AB40"/>
  <c r="AB18"/>
  <c r="AD16"/>
  <c r="AD55" s="1"/>
  <c r="AC10"/>
  <c r="AA59"/>
  <c r="AA25"/>
  <c r="AA64" s="1"/>
  <c r="Z57" l="1"/>
  <c r="Z60" s="1"/>
  <c r="Z61" s="1"/>
  <c r="Z62" s="1"/>
  <c r="AA54"/>
  <c r="AB55" s="1"/>
  <c r="AB44"/>
  <c r="AB50" s="1"/>
  <c r="AE16"/>
  <c r="AD10"/>
  <c r="AB59"/>
  <c r="AC42"/>
  <c r="AC46"/>
  <c r="AC21"/>
  <c r="AC18"/>
  <c r="AC40"/>
  <c r="AC23"/>
  <c r="AC19"/>
  <c r="AC24"/>
  <c r="AC20"/>
  <c r="AC43"/>
  <c r="AC22"/>
  <c r="AB25"/>
  <c r="AB64" s="1"/>
  <c r="AA56" l="1"/>
  <c r="AA57" s="1"/>
  <c r="AA60" s="1"/>
  <c r="AA61" s="1"/>
  <c r="AA62" s="1"/>
  <c r="AC59"/>
  <c r="AB54"/>
  <c r="AC25"/>
  <c r="AE10"/>
  <c r="AF16"/>
  <c r="AF55" s="1"/>
  <c r="AD46"/>
  <c r="AD22"/>
  <c r="AD42"/>
  <c r="AD24"/>
  <c r="AD21"/>
  <c r="AD43"/>
  <c r="AD18"/>
  <c r="AD19"/>
  <c r="AD40"/>
  <c r="AD23"/>
  <c r="AD20"/>
  <c r="AC44"/>
  <c r="AC50" s="1"/>
  <c r="AC64" l="1"/>
  <c r="AB56"/>
  <c r="AB57" s="1"/>
  <c r="AB60" s="1"/>
  <c r="AB61" s="1"/>
  <c r="AB62" s="1"/>
  <c r="AD59"/>
  <c r="AF10"/>
  <c r="AG16"/>
  <c r="AG55" s="1"/>
  <c r="AD25"/>
  <c r="AC54"/>
  <c r="AC56" s="1"/>
  <c r="AD44"/>
  <c r="AD50" s="1"/>
  <c r="AE46"/>
  <c r="AE24"/>
  <c r="AE21"/>
  <c r="AE43"/>
  <c r="AE23"/>
  <c r="AE22"/>
  <c r="AE40"/>
  <c r="AE19"/>
  <c r="AE42"/>
  <c r="AE18"/>
  <c r="AE20"/>
  <c r="AD64" l="1"/>
  <c r="AC57"/>
  <c r="AC60" s="1"/>
  <c r="AC61" s="1"/>
  <c r="AC62" s="1"/>
  <c r="AE44"/>
  <c r="AE50" s="1"/>
  <c r="AD54"/>
  <c r="AE55" s="1"/>
  <c r="AE25"/>
  <c r="AF23"/>
  <c r="AF43"/>
  <c r="AF24"/>
  <c r="AF19"/>
  <c r="AF42"/>
  <c r="AF21"/>
  <c r="AF40"/>
  <c r="AF20"/>
  <c r="AF18"/>
  <c r="AF46"/>
  <c r="AF22"/>
  <c r="AH16"/>
  <c r="AG10"/>
  <c r="AE59"/>
  <c r="AE64" l="1"/>
  <c r="AD56"/>
  <c r="AD57" s="1"/>
  <c r="AD60" s="1"/>
  <c r="AD61" s="1"/>
  <c r="AD62" s="1"/>
  <c r="AE54"/>
  <c r="AF25"/>
  <c r="AF59"/>
  <c r="AI16"/>
  <c r="AI55" s="1"/>
  <c r="AH10"/>
  <c r="AG18"/>
  <c r="AG40"/>
  <c r="AG23"/>
  <c r="AG19"/>
  <c r="AG42"/>
  <c r="AG24"/>
  <c r="AG20"/>
  <c r="AG46"/>
  <c r="AG21"/>
  <c r="AG43"/>
  <c r="AG22"/>
  <c r="AF44"/>
  <c r="AF50" s="1"/>
  <c r="AF64" l="1"/>
  <c r="AG64"/>
  <c r="AE56"/>
  <c r="AE57" s="1"/>
  <c r="AE60" s="1"/>
  <c r="AE61" s="1"/>
  <c r="AE62" s="1"/>
  <c r="AF54"/>
  <c r="AF56" s="1"/>
  <c r="AG44"/>
  <c r="AG50" s="1"/>
  <c r="AG59"/>
  <c r="AG25"/>
  <c r="AJ16"/>
  <c r="AJ55" s="1"/>
  <c r="AI10"/>
  <c r="AH42"/>
  <c r="AH24"/>
  <c r="AH46"/>
  <c r="AH22"/>
  <c r="AH20"/>
  <c r="AH43"/>
  <c r="AH18"/>
  <c r="AH19"/>
  <c r="AH40"/>
  <c r="AH23"/>
  <c r="AH21"/>
  <c r="AF57" l="1"/>
  <c r="AF60" s="1"/>
  <c r="AF61" s="1"/>
  <c r="AF62" s="1"/>
  <c r="AH59"/>
  <c r="AG54"/>
  <c r="AG56" s="1"/>
  <c r="AI43"/>
  <c r="AI23"/>
  <c r="AI22"/>
  <c r="AI40"/>
  <c r="AI42"/>
  <c r="AI59" s="1"/>
  <c r="AI18"/>
  <c r="AI20"/>
  <c r="AI46"/>
  <c r="AI24"/>
  <c r="AI21"/>
  <c r="AI19"/>
  <c r="AH44"/>
  <c r="AH50" s="1"/>
  <c r="AJ10"/>
  <c r="AK16"/>
  <c r="AH25"/>
  <c r="AH55" l="1"/>
  <c r="AH64" s="1"/>
  <c r="AG57"/>
  <c r="AG60" s="1"/>
  <c r="AG61" s="1"/>
  <c r="AG62" s="1"/>
  <c r="AH54"/>
  <c r="AI44"/>
  <c r="AI50" s="1"/>
  <c r="AJ43"/>
  <c r="AJ20"/>
  <c r="AJ18"/>
  <c r="AJ21"/>
  <c r="AJ23"/>
  <c r="AJ40"/>
  <c r="AJ42"/>
  <c r="AJ24"/>
  <c r="AJ22"/>
  <c r="AJ46"/>
  <c r="AJ19"/>
  <c r="AK10"/>
  <c r="AL16"/>
  <c r="AL55" s="1"/>
  <c r="AI25"/>
  <c r="AI64" l="1"/>
  <c r="AH56"/>
  <c r="AH57" s="1"/>
  <c r="AH60" s="1"/>
  <c r="AH61" s="1"/>
  <c r="AH62" s="1"/>
  <c r="AI54"/>
  <c r="AI56" s="1"/>
  <c r="AJ59"/>
  <c r="AJ44"/>
  <c r="AJ50" s="1"/>
  <c r="AK42"/>
  <c r="AK21"/>
  <c r="AK46"/>
  <c r="AK18"/>
  <c r="AK22"/>
  <c r="AK43"/>
  <c r="AK23"/>
  <c r="AK19"/>
  <c r="AK40"/>
  <c r="AK24"/>
  <c r="AK20"/>
  <c r="AL10"/>
  <c r="AM16"/>
  <c r="AM55" s="1"/>
  <c r="AJ25"/>
  <c r="AJ64" l="1"/>
  <c r="AI57"/>
  <c r="AI60" s="1"/>
  <c r="AI61" s="1"/>
  <c r="AI62" s="1"/>
  <c r="AJ54"/>
  <c r="AJ56" s="1"/>
  <c r="AK59"/>
  <c r="AK25"/>
  <c r="AM10"/>
  <c r="AK44"/>
  <c r="AK50" s="1"/>
  <c r="AL46"/>
  <c r="AL23"/>
  <c r="AL21"/>
  <c r="AL43"/>
  <c r="AL24"/>
  <c r="AL22"/>
  <c r="AL40"/>
  <c r="AL18"/>
  <c r="AL19"/>
  <c r="AL20"/>
  <c r="AL42"/>
  <c r="AK55" l="1"/>
  <c r="AK64" s="1"/>
  <c r="AJ57"/>
  <c r="AJ60" s="1"/>
  <c r="AJ61" s="1"/>
  <c r="AJ62" s="1"/>
  <c r="AL59"/>
  <c r="AM43"/>
  <c r="AM40"/>
  <c r="AM22"/>
  <c r="AM42"/>
  <c r="AM24"/>
  <c r="AM19"/>
  <c r="AM18"/>
  <c r="AM46"/>
  <c r="AM23"/>
  <c r="AM20"/>
  <c r="AM21"/>
  <c r="AL25"/>
  <c r="AL44"/>
  <c r="AL50" s="1"/>
  <c r="AK54"/>
  <c r="AL64" l="1"/>
  <c r="AK56"/>
  <c r="AK57" s="1"/>
  <c r="AK60" s="1"/>
  <c r="AK61" s="1"/>
  <c r="AK62" s="1"/>
  <c r="AL54"/>
  <c r="AL56" s="1"/>
  <c r="AM59"/>
  <c r="AM44"/>
  <c r="AM50" s="1"/>
  <c r="AM25"/>
  <c r="AM64" l="1"/>
  <c r="AL57"/>
  <c r="AL60" s="1"/>
  <c r="AL61" s="1"/>
  <c r="AL62" s="1"/>
  <c r="AM54"/>
  <c r="AM56" s="1"/>
  <c r="AM57" l="1"/>
  <c r="AM60" s="1"/>
  <c r="AM61" s="1"/>
  <c r="AM62" s="1"/>
</calcChain>
</file>

<file path=xl/sharedStrings.xml><?xml version="1.0" encoding="utf-8"?>
<sst xmlns="http://schemas.openxmlformats.org/spreadsheetml/2006/main" count="108" uniqueCount="50">
  <si>
    <t>Статья дохода</t>
  </si>
  <si>
    <t>комиссия от оценки</t>
  </si>
  <si>
    <t>Доля в общем количестве сделок</t>
  </si>
  <si>
    <t>комиссия за подписание сделки на выезде</t>
  </si>
  <si>
    <t>комиссия от агентств недвижимости</t>
  </si>
  <si>
    <t>подготовка договора купли-продажи</t>
  </si>
  <si>
    <t>Тариф</t>
  </si>
  <si>
    <t>Единовременные расходы</t>
  </si>
  <si>
    <t>Статья расходы</t>
  </si>
  <si>
    <t>Сумма</t>
  </si>
  <si>
    <t>вывеска</t>
  </si>
  <si>
    <t>Срок полезного использования, мес</t>
  </si>
  <si>
    <t>мебель для клиентов (мебель)</t>
  </si>
  <si>
    <t>Основные параметры</t>
  </si>
  <si>
    <t>максимальное количество сделок на одного сотрудника в месяц</t>
  </si>
  <si>
    <t>средний размер кредита, руб.</t>
  </si>
  <si>
    <t>Ежемесячные расходы</t>
  </si>
  <si>
    <t>аренда рабочего места на одного сотрудника</t>
  </si>
  <si>
    <t>Статья расходов</t>
  </si>
  <si>
    <t>система налогообложения</t>
  </si>
  <si>
    <t>Доходы минус расходы 15%</t>
  </si>
  <si>
    <t>количество сделок в месяц</t>
  </si>
  <si>
    <t>комиссия от страховки</t>
  </si>
  <si>
    <t>комиссия от Компании за кредитную сделку</t>
  </si>
  <si>
    <t>ИТОГО ДОХОДЫ</t>
  </si>
  <si>
    <t>Месяц (по порядку / календарный от текущей даты)</t>
  </si>
  <si>
    <t>ИТОГО АМОРТИЗАЦИЯ</t>
  </si>
  <si>
    <t>реклама</t>
  </si>
  <si>
    <t>канцтовары</t>
  </si>
  <si>
    <t>оклад сотрудника</t>
  </si>
  <si>
    <t>премия за сделку сотруднику</t>
  </si>
  <si>
    <t>взносы с ФОТ</t>
  </si>
  <si>
    <t>РАСЧЕТ ТОЧКИ БЕЗУБЫТОЧНОСТИ</t>
  </si>
  <si>
    <t>Ежемесячные доходы</t>
  </si>
  <si>
    <t>добавьте, что считаете необходимым</t>
  </si>
  <si>
    <t>РКО</t>
  </si>
  <si>
    <t>мобильная связь</t>
  </si>
  <si>
    <t>ИТОГО ЕЖЕМЕСЯЧНЫЕ РАСХОДЫ</t>
  </si>
  <si>
    <t>налог на доходы</t>
  </si>
  <si>
    <t>валовая прибыль за период</t>
  </si>
  <si>
    <t>чистая прибыль за период</t>
  </si>
  <si>
    <t>чистая прибыль нарастающим итогом</t>
  </si>
  <si>
    <t>представительство Клиента в Росреестре</t>
  </si>
  <si>
    <t>рабочее место сотрудника (мебель, оргтехника, канц. принадлежности)</t>
  </si>
  <si>
    <t>Финансовый результат</t>
  </si>
  <si>
    <t>Справочно через ФОТ "на руки"</t>
  </si>
  <si>
    <t>Справочно через дивиденды "на руки"</t>
  </si>
  <si>
    <t>Справочно физических лиц "на руки"</t>
  </si>
  <si>
    <t>Справочно физических лиц "на руки" нарастающим</t>
  </si>
  <si>
    <t>Кассовый метод</t>
  </si>
</sst>
</file>

<file path=xl/styles.xml><?xml version="1.0" encoding="utf-8"?>
<styleSheet xmlns="http://schemas.openxmlformats.org/spreadsheetml/2006/main">
  <numFmts count="1">
    <numFmt numFmtId="168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9" xfId="0" applyFont="1" applyBorder="1" applyAlignment="1">
      <alignment horizontal="left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4"/>
  <sheetViews>
    <sheetView showGridLines="0" tabSelected="1" workbookViewId="0">
      <selection activeCell="C4" sqref="C4"/>
    </sheetView>
  </sheetViews>
  <sheetFormatPr defaultRowHeight="16.5"/>
  <cols>
    <col min="1" max="1" width="42.5703125" style="1" customWidth="1"/>
    <col min="2" max="3" width="16.140625" style="1" customWidth="1"/>
    <col min="4" max="16384" width="9.140625" style="1"/>
  </cols>
  <sheetData>
    <row r="2" spans="1:39">
      <c r="A2" s="18" t="s">
        <v>13</v>
      </c>
    </row>
    <row r="3" spans="1:39" ht="9" customHeight="1"/>
    <row r="4" spans="1:39">
      <c r="A4" s="1" t="s">
        <v>15</v>
      </c>
      <c r="C4" s="9">
        <v>1200000</v>
      </c>
    </row>
    <row r="5" spans="1:39">
      <c r="A5" s="1" t="s">
        <v>14</v>
      </c>
      <c r="C5" s="9">
        <v>8</v>
      </c>
    </row>
    <row r="6" spans="1:39" ht="33">
      <c r="A6" s="17" t="s">
        <v>19</v>
      </c>
      <c r="C6" s="16" t="s">
        <v>20</v>
      </c>
    </row>
    <row r="8" spans="1:39">
      <c r="A8" s="18" t="s">
        <v>32</v>
      </c>
    </row>
    <row r="9" spans="1:39" ht="6" customHeight="1">
      <c r="A9" s="18"/>
    </row>
    <row r="10" spans="1:39">
      <c r="A10" s="5" t="s">
        <v>21</v>
      </c>
      <c r="B10" s="19"/>
      <c r="C10" s="13"/>
      <c r="D10" s="9">
        <v>0</v>
      </c>
      <c r="E10" s="9">
        <v>1</v>
      </c>
      <c r="F10" s="9">
        <f>E10+1</f>
        <v>2</v>
      </c>
      <c r="G10" s="9">
        <f>F10+1</f>
        <v>3</v>
      </c>
      <c r="H10" s="9">
        <f>G10+1</f>
        <v>4</v>
      </c>
      <c r="I10" s="9">
        <f ca="1">IF(I16=1,3,IF(I16=12,8,5))</f>
        <v>8</v>
      </c>
      <c r="J10" s="9">
        <f ca="1">IF(J16=1,3,IF(J16=12,8,5))</f>
        <v>3</v>
      </c>
      <c r="K10" s="9">
        <f ca="1">IF(K16=1,3,IF(K16=12,8,5))</f>
        <v>5</v>
      </c>
      <c r="L10" s="9">
        <f ca="1">IF(L16=1,3,IF(L16=12,8,5))</f>
        <v>5</v>
      </c>
      <c r="M10" s="9">
        <f ca="1">IF(M16=1,3,IF(M16=12,8,5))</f>
        <v>5</v>
      </c>
      <c r="N10" s="9">
        <f ca="1">IF(N16=1,3,IF(N16=12,8,5))</f>
        <v>5</v>
      </c>
      <c r="O10" s="9">
        <f ca="1">IF(O16=1,3,IF(O16=12,8,5))</f>
        <v>5</v>
      </c>
      <c r="P10" s="9">
        <f ca="1">IF(P16=1,3,IF(P16=12,8,5))</f>
        <v>5</v>
      </c>
      <c r="Q10" s="9">
        <f ca="1">IF(Q16=1,3,IF(Q16=12,8,5))</f>
        <v>5</v>
      </c>
      <c r="R10" s="9">
        <f ca="1">IF(R16=1,3,IF(R16=12,8,5))</f>
        <v>5</v>
      </c>
      <c r="S10" s="9">
        <f ca="1">IF(S16=1,3,IF(S16=12,8,5))</f>
        <v>5</v>
      </c>
      <c r="T10" s="9">
        <f ca="1">IF(T16=1,3,IF(T16=12,8,5))</f>
        <v>5</v>
      </c>
      <c r="U10" s="9">
        <f ca="1">IF(U16=1,3,IF(U16=12,8,5))</f>
        <v>8</v>
      </c>
      <c r="V10" s="9">
        <f ca="1">IF(V16=1,3,IF(V16=12,8,5))</f>
        <v>3</v>
      </c>
      <c r="W10" s="9">
        <f ca="1">IF(W16=1,3,IF(W16=12,8,5))</f>
        <v>5</v>
      </c>
      <c r="X10" s="9">
        <f ca="1">IF(X16=1,3,IF(X16=12,8,5))</f>
        <v>5</v>
      </c>
      <c r="Y10" s="9">
        <f ca="1">IF(Y16=1,3,IF(Y16=12,8,5))</f>
        <v>5</v>
      </c>
      <c r="Z10" s="9">
        <f ca="1">IF(Z16=1,3,IF(Z16=12,8,5))</f>
        <v>5</v>
      </c>
      <c r="AA10" s="9">
        <f ca="1">IF(AA16=1,3,IF(AA16=12,8,5))</f>
        <v>5</v>
      </c>
      <c r="AB10" s="9">
        <f ca="1">IF(AB16=1,3,IF(AB16=12,8,5))</f>
        <v>5</v>
      </c>
      <c r="AC10" s="9">
        <f ca="1">IF(AC16=1,3,IF(AC16=12,8,5))</f>
        <v>5</v>
      </c>
      <c r="AD10" s="9">
        <f ca="1">IF(AD16=1,3,IF(AD16=12,8,5))</f>
        <v>5</v>
      </c>
      <c r="AE10" s="9">
        <f ca="1">IF(AE16=1,3,IF(AE16=12,8,5))</f>
        <v>5</v>
      </c>
      <c r="AF10" s="9">
        <f ca="1">IF(AF16=1,3,IF(AF16=12,8,5))</f>
        <v>5</v>
      </c>
      <c r="AG10" s="9">
        <f ca="1">IF(AG16=1,3,IF(AG16=12,8,5))</f>
        <v>8</v>
      </c>
      <c r="AH10" s="9">
        <f ca="1">IF(AH16=1,3,IF(AH16=12,8,5))</f>
        <v>3</v>
      </c>
      <c r="AI10" s="9">
        <f ca="1">IF(AI16=1,3,IF(AI16=12,8,5))</f>
        <v>5</v>
      </c>
      <c r="AJ10" s="9">
        <f ca="1">IF(AJ16=1,3,IF(AJ16=12,8,5))</f>
        <v>5</v>
      </c>
      <c r="AK10" s="9">
        <f ca="1">IF(AK16=1,3,IF(AK16=12,8,5))</f>
        <v>5</v>
      </c>
      <c r="AL10" s="9">
        <f ca="1">IF(AL16=1,3,IF(AL16=12,8,5))</f>
        <v>5</v>
      </c>
      <c r="AM10" s="9">
        <f ca="1">IF(AM16=1,3,IF(AM16=12,8,5))</f>
        <v>5</v>
      </c>
    </row>
    <row r="11" spans="1:39" ht="9" customHeight="1"/>
    <row r="12" spans="1:39">
      <c r="A12" s="28" t="s">
        <v>33</v>
      </c>
    </row>
    <row r="13" spans="1:39" ht="9" customHeight="1"/>
    <row r="14" spans="1:39" ht="16.5" customHeight="1">
      <c r="A14" s="14" t="s">
        <v>0</v>
      </c>
      <c r="B14" s="10" t="s">
        <v>6</v>
      </c>
      <c r="C14" s="10" t="s">
        <v>2</v>
      </c>
      <c r="D14" s="22" t="s">
        <v>25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</row>
    <row r="15" spans="1:39" ht="16.5" customHeight="1">
      <c r="A15" s="15"/>
      <c r="B15" s="27"/>
      <c r="C15" s="27"/>
      <c r="D15" s="2">
        <v>1</v>
      </c>
      <c r="E15" s="2">
        <f>D15+1</f>
        <v>2</v>
      </c>
      <c r="F15" s="2">
        <f t="shared" ref="F15:AM15" si="0">E15+1</f>
        <v>3</v>
      </c>
      <c r="G15" s="2">
        <f t="shared" si="0"/>
        <v>4</v>
      </c>
      <c r="H15" s="2">
        <f t="shared" si="0"/>
        <v>5</v>
      </c>
      <c r="I15" s="2">
        <f t="shared" si="0"/>
        <v>6</v>
      </c>
      <c r="J15" s="2">
        <f t="shared" si="0"/>
        <v>7</v>
      </c>
      <c r="K15" s="2">
        <f t="shared" si="0"/>
        <v>8</v>
      </c>
      <c r="L15" s="2">
        <f t="shared" si="0"/>
        <v>9</v>
      </c>
      <c r="M15" s="2">
        <f t="shared" si="0"/>
        <v>10</v>
      </c>
      <c r="N15" s="2">
        <f t="shared" si="0"/>
        <v>11</v>
      </c>
      <c r="O15" s="2">
        <f t="shared" si="0"/>
        <v>12</v>
      </c>
      <c r="P15" s="2">
        <f t="shared" si="0"/>
        <v>13</v>
      </c>
      <c r="Q15" s="2">
        <f t="shared" si="0"/>
        <v>14</v>
      </c>
      <c r="R15" s="2">
        <f t="shared" si="0"/>
        <v>15</v>
      </c>
      <c r="S15" s="2">
        <f t="shared" si="0"/>
        <v>16</v>
      </c>
      <c r="T15" s="2">
        <f t="shared" si="0"/>
        <v>17</v>
      </c>
      <c r="U15" s="2">
        <f t="shared" si="0"/>
        <v>18</v>
      </c>
      <c r="V15" s="2">
        <f t="shared" si="0"/>
        <v>19</v>
      </c>
      <c r="W15" s="2">
        <f t="shared" si="0"/>
        <v>20</v>
      </c>
      <c r="X15" s="2">
        <f t="shared" si="0"/>
        <v>21</v>
      </c>
      <c r="Y15" s="2">
        <f t="shared" si="0"/>
        <v>22</v>
      </c>
      <c r="Z15" s="2">
        <f t="shared" si="0"/>
        <v>23</v>
      </c>
      <c r="AA15" s="2">
        <f t="shared" si="0"/>
        <v>24</v>
      </c>
      <c r="AB15" s="2">
        <f t="shared" si="0"/>
        <v>25</v>
      </c>
      <c r="AC15" s="2">
        <f t="shared" si="0"/>
        <v>26</v>
      </c>
      <c r="AD15" s="2">
        <f t="shared" si="0"/>
        <v>27</v>
      </c>
      <c r="AE15" s="2">
        <f t="shared" si="0"/>
        <v>28</v>
      </c>
      <c r="AF15" s="2">
        <f t="shared" si="0"/>
        <v>29</v>
      </c>
      <c r="AG15" s="2">
        <f t="shared" si="0"/>
        <v>30</v>
      </c>
      <c r="AH15" s="2">
        <f t="shared" si="0"/>
        <v>31</v>
      </c>
      <c r="AI15" s="2">
        <f t="shared" si="0"/>
        <v>32</v>
      </c>
      <c r="AJ15" s="2">
        <f t="shared" si="0"/>
        <v>33</v>
      </c>
      <c r="AK15" s="2">
        <f t="shared" si="0"/>
        <v>34</v>
      </c>
      <c r="AL15" s="2">
        <f t="shared" si="0"/>
        <v>35</v>
      </c>
      <c r="AM15" s="2">
        <f t="shared" si="0"/>
        <v>36</v>
      </c>
    </row>
    <row r="16" spans="1:39" ht="16.5" customHeight="1">
      <c r="A16" s="25"/>
      <c r="B16" s="11"/>
      <c r="C16" s="11"/>
      <c r="D16" s="2">
        <f ca="1">MONTH(TODAY())</f>
        <v>7</v>
      </c>
      <c r="E16" s="2">
        <f ca="1">IF(D16=12,1,D16+1)</f>
        <v>8</v>
      </c>
      <c r="F16" s="2">
        <f t="shared" ref="F16:T16" ca="1" si="1">IF(E16=12,1,E16+1)</f>
        <v>9</v>
      </c>
      <c r="G16" s="2">
        <f t="shared" ca="1" si="1"/>
        <v>10</v>
      </c>
      <c r="H16" s="2">
        <f t="shared" ca="1" si="1"/>
        <v>11</v>
      </c>
      <c r="I16" s="2">
        <f t="shared" ca="1" si="1"/>
        <v>12</v>
      </c>
      <c r="J16" s="2">
        <f t="shared" ca="1" si="1"/>
        <v>1</v>
      </c>
      <c r="K16" s="2">
        <f t="shared" ca="1" si="1"/>
        <v>2</v>
      </c>
      <c r="L16" s="2">
        <f t="shared" ca="1" si="1"/>
        <v>3</v>
      </c>
      <c r="M16" s="2">
        <f t="shared" ca="1" si="1"/>
        <v>4</v>
      </c>
      <c r="N16" s="2">
        <f t="shared" ca="1" si="1"/>
        <v>5</v>
      </c>
      <c r="O16" s="2">
        <f t="shared" ca="1" si="1"/>
        <v>6</v>
      </c>
      <c r="P16" s="2">
        <f t="shared" ca="1" si="1"/>
        <v>7</v>
      </c>
      <c r="Q16" s="2">
        <f t="shared" ca="1" si="1"/>
        <v>8</v>
      </c>
      <c r="R16" s="2">
        <f t="shared" ca="1" si="1"/>
        <v>9</v>
      </c>
      <c r="S16" s="2">
        <f t="shared" ca="1" si="1"/>
        <v>10</v>
      </c>
      <c r="T16" s="2">
        <f t="shared" ca="1" si="1"/>
        <v>11</v>
      </c>
      <c r="U16" s="2">
        <f t="shared" ref="U16:AE16" ca="1" si="2">IF(T16=12,1,T16+1)</f>
        <v>12</v>
      </c>
      <c r="V16" s="2">
        <f t="shared" ca="1" si="2"/>
        <v>1</v>
      </c>
      <c r="W16" s="2">
        <f t="shared" ca="1" si="2"/>
        <v>2</v>
      </c>
      <c r="X16" s="2">
        <f t="shared" ca="1" si="2"/>
        <v>3</v>
      </c>
      <c r="Y16" s="2">
        <f t="shared" ca="1" si="2"/>
        <v>4</v>
      </c>
      <c r="Z16" s="2">
        <f t="shared" ca="1" si="2"/>
        <v>5</v>
      </c>
      <c r="AA16" s="2">
        <f t="shared" ca="1" si="2"/>
        <v>6</v>
      </c>
      <c r="AB16" s="2">
        <f t="shared" ca="1" si="2"/>
        <v>7</v>
      </c>
      <c r="AC16" s="2">
        <f t="shared" ca="1" si="2"/>
        <v>8</v>
      </c>
      <c r="AD16" s="2">
        <f t="shared" ca="1" si="2"/>
        <v>9</v>
      </c>
      <c r="AE16" s="2">
        <f t="shared" ca="1" si="2"/>
        <v>10</v>
      </c>
      <c r="AF16" s="2">
        <f t="shared" ref="AF16:AM16" ca="1" si="3">IF(AE16=12,1,AE16+1)</f>
        <v>11</v>
      </c>
      <c r="AG16" s="2">
        <f t="shared" ca="1" si="3"/>
        <v>12</v>
      </c>
      <c r="AH16" s="2">
        <f t="shared" ca="1" si="3"/>
        <v>1</v>
      </c>
      <c r="AI16" s="2">
        <f t="shared" ca="1" si="3"/>
        <v>2</v>
      </c>
      <c r="AJ16" s="2">
        <f t="shared" ca="1" si="3"/>
        <v>3</v>
      </c>
      <c r="AK16" s="2">
        <f t="shared" ca="1" si="3"/>
        <v>4</v>
      </c>
      <c r="AL16" s="2">
        <f t="shared" ca="1" si="3"/>
        <v>5</v>
      </c>
      <c r="AM16" s="2">
        <f t="shared" ca="1" si="3"/>
        <v>6</v>
      </c>
    </row>
    <row r="18" spans="1:39">
      <c r="A18" s="4" t="s">
        <v>22</v>
      </c>
      <c r="B18" s="7">
        <f>1.1*0.65%*0.4</f>
        <v>2.8600000000000006E-3</v>
      </c>
      <c r="C18" s="6">
        <v>0.9</v>
      </c>
      <c r="D18" s="2">
        <f>$B18*D$10*$C18*$C$4</f>
        <v>0</v>
      </c>
      <c r="E18" s="2">
        <f>$B18*E$10*$C18*$C$4</f>
        <v>3088.8000000000011</v>
      </c>
      <c r="F18" s="2">
        <f>$B18*F$10*$C18*$C$4</f>
        <v>6177.6000000000022</v>
      </c>
      <c r="G18" s="2">
        <f>$B18*G$10*$C18*$C$4</f>
        <v>9266.4000000000015</v>
      </c>
      <c r="H18" s="2">
        <f>$B18*H$10*$C18*$C$4</f>
        <v>12355.200000000004</v>
      </c>
      <c r="I18" s="2">
        <f ca="1">$B18*I$10*$C18*$C$4</f>
        <v>24710.400000000009</v>
      </c>
      <c r="J18" s="2">
        <f ca="1">$B18*J$10*$C18*$C$4</f>
        <v>9266.4000000000015</v>
      </c>
      <c r="K18" s="2">
        <f ca="1">$B18*K$10*$C18*$C$4</f>
        <v>15444.000000000004</v>
      </c>
      <c r="L18" s="2">
        <f ca="1">$B18*L$10*$C18*$C$4</f>
        <v>15444.000000000004</v>
      </c>
      <c r="M18" s="2">
        <f ca="1">$B18*M$10*$C18*$C$4</f>
        <v>15444.000000000004</v>
      </c>
      <c r="N18" s="2">
        <f ca="1">$B18*N$10*$C18*$C$4</f>
        <v>15444.000000000004</v>
      </c>
      <c r="O18" s="2">
        <f ca="1">$B18*O$10*$C18*$C$4</f>
        <v>15444.000000000004</v>
      </c>
      <c r="P18" s="2">
        <f ca="1">$B18*P$10*$C18*$C$4</f>
        <v>15444.000000000004</v>
      </c>
      <c r="Q18" s="2">
        <f ca="1">$B18*Q$10*$C18*$C$4</f>
        <v>15444.000000000004</v>
      </c>
      <c r="R18" s="2">
        <f ca="1">$B18*R$10*$C18*$C$4</f>
        <v>15444.000000000004</v>
      </c>
      <c r="S18" s="2">
        <f ca="1">$B18*S$10*$C18*$C$4</f>
        <v>15444.000000000004</v>
      </c>
      <c r="T18" s="2">
        <f ca="1">$B18*T$10*$C18*$C$4</f>
        <v>15444.000000000004</v>
      </c>
      <c r="U18" s="2">
        <f ca="1">$B18*U$10*$C18*$C$4</f>
        <v>24710.400000000009</v>
      </c>
      <c r="V18" s="2">
        <f ca="1">$B18*V$10*$C18*$C$4</f>
        <v>9266.4000000000015</v>
      </c>
      <c r="W18" s="2">
        <f ca="1">$B18*W$10*$C18*$C$4</f>
        <v>15444.000000000004</v>
      </c>
      <c r="X18" s="2">
        <f ca="1">$B18*X$10*$C18*$C$4</f>
        <v>15444.000000000004</v>
      </c>
      <c r="Y18" s="2">
        <f ca="1">$B18*Y$10*$C18*$C$4</f>
        <v>15444.000000000004</v>
      </c>
      <c r="Z18" s="2">
        <f ca="1">$B18*Z$10*$C18*$C$4</f>
        <v>15444.000000000004</v>
      </c>
      <c r="AA18" s="2">
        <f ca="1">$B18*AA$10*$C18*$C$4</f>
        <v>15444.000000000004</v>
      </c>
      <c r="AB18" s="2">
        <f ca="1">$B18*AB$10*$C18*$C$4</f>
        <v>15444.000000000004</v>
      </c>
      <c r="AC18" s="2">
        <f ca="1">$B18*AC$10*$C18*$C$4</f>
        <v>15444.000000000004</v>
      </c>
      <c r="AD18" s="2">
        <f ca="1">$B18*AD$10*$C18*$C$4</f>
        <v>15444.000000000004</v>
      </c>
      <c r="AE18" s="2">
        <f ca="1">$B18*AE$10*$C18*$C$4</f>
        <v>15444.000000000004</v>
      </c>
      <c r="AF18" s="2">
        <f ca="1">$B18*AF$10*$C18*$C$4</f>
        <v>15444.000000000004</v>
      </c>
      <c r="AG18" s="2">
        <f ca="1">$B18*AG$10*$C18*$C$4</f>
        <v>24710.400000000009</v>
      </c>
      <c r="AH18" s="2">
        <f ca="1">$B18*AH$10*$C18*$C$4</f>
        <v>9266.4000000000015</v>
      </c>
      <c r="AI18" s="2">
        <f ca="1">$B18*AI$10*$C18*$C$4</f>
        <v>15444.000000000004</v>
      </c>
      <c r="AJ18" s="2">
        <f ca="1">$B18*AJ$10*$C18*$C$4</f>
        <v>15444.000000000004</v>
      </c>
      <c r="AK18" s="2">
        <f ca="1">$B18*AK$10*$C18*$C$4</f>
        <v>15444.000000000004</v>
      </c>
      <c r="AL18" s="2">
        <f ca="1">$B18*AL$10*$C18*$C$4</f>
        <v>15444.000000000004</v>
      </c>
      <c r="AM18" s="2">
        <f ca="1">$B18*AM$10*$C18*$C$4</f>
        <v>15444.000000000004</v>
      </c>
    </row>
    <row r="19" spans="1:39">
      <c r="A19" s="4" t="s">
        <v>1</v>
      </c>
      <c r="B19" s="8">
        <v>700</v>
      </c>
      <c r="C19" s="6">
        <v>0.5</v>
      </c>
      <c r="D19" s="2">
        <f>$B19*D$10</f>
        <v>0</v>
      </c>
      <c r="E19" s="2">
        <f>$B19*E$10</f>
        <v>700</v>
      </c>
      <c r="F19" s="2">
        <f>$B19*F$10</f>
        <v>1400</v>
      </c>
      <c r="G19" s="2">
        <f>$B19*G$10</f>
        <v>2100</v>
      </c>
      <c r="H19" s="2">
        <f>$B19*H$10</f>
        <v>2800</v>
      </c>
      <c r="I19" s="2">
        <f ca="1">$B19*I$10</f>
        <v>5600</v>
      </c>
      <c r="J19" s="2">
        <f ca="1">$B19*J$10</f>
        <v>2100</v>
      </c>
      <c r="K19" s="2">
        <f ca="1">$B19*K$10</f>
        <v>3500</v>
      </c>
      <c r="L19" s="2">
        <f ca="1">$B19*L$10</f>
        <v>3500</v>
      </c>
      <c r="M19" s="2">
        <f ca="1">$B19*M$10</f>
        <v>3500</v>
      </c>
      <c r="N19" s="2">
        <f ca="1">$B19*N$10</f>
        <v>3500</v>
      </c>
      <c r="O19" s="2">
        <f ca="1">$B19*O$10</f>
        <v>3500</v>
      </c>
      <c r="P19" s="2">
        <f ca="1">$B19*P$10</f>
        <v>3500</v>
      </c>
      <c r="Q19" s="2">
        <f ca="1">$B19*Q$10</f>
        <v>3500</v>
      </c>
      <c r="R19" s="2">
        <f ca="1">$B19*R$10</f>
        <v>3500</v>
      </c>
      <c r="S19" s="2">
        <f ca="1">$B19*S$10</f>
        <v>3500</v>
      </c>
      <c r="T19" s="2">
        <f ca="1">$B19*T$10</f>
        <v>3500</v>
      </c>
      <c r="U19" s="2">
        <f ca="1">$B19*U$10</f>
        <v>5600</v>
      </c>
      <c r="V19" s="2">
        <f ca="1">$B19*V$10</f>
        <v>2100</v>
      </c>
      <c r="W19" s="2">
        <f ca="1">$B19*W$10</f>
        <v>3500</v>
      </c>
      <c r="X19" s="2">
        <f ca="1">$B19*X$10</f>
        <v>3500</v>
      </c>
      <c r="Y19" s="2">
        <f ca="1">$B19*Y$10</f>
        <v>3500</v>
      </c>
      <c r="Z19" s="2">
        <f ca="1">$B19*Z$10</f>
        <v>3500</v>
      </c>
      <c r="AA19" s="2">
        <f ca="1">$B19*AA$10</f>
        <v>3500</v>
      </c>
      <c r="AB19" s="2">
        <f ca="1">$B19*AB$10</f>
        <v>3500</v>
      </c>
      <c r="AC19" s="2">
        <f ca="1">$B19*AC$10</f>
        <v>3500</v>
      </c>
      <c r="AD19" s="2">
        <f ca="1">$B19*AD$10</f>
        <v>3500</v>
      </c>
      <c r="AE19" s="2">
        <f ca="1">$B19*AE$10</f>
        <v>3500</v>
      </c>
      <c r="AF19" s="2">
        <f ca="1">$B19*AF$10</f>
        <v>3500</v>
      </c>
      <c r="AG19" s="2">
        <f ca="1">$B19*AG$10</f>
        <v>5600</v>
      </c>
      <c r="AH19" s="2">
        <f ca="1">$B19*AH$10</f>
        <v>2100</v>
      </c>
      <c r="AI19" s="2">
        <f ca="1">$B19*AI$10</f>
        <v>3500</v>
      </c>
      <c r="AJ19" s="2">
        <f ca="1">$B19*AJ$10</f>
        <v>3500</v>
      </c>
      <c r="AK19" s="2">
        <f ca="1">$B19*AK$10</f>
        <v>3500</v>
      </c>
      <c r="AL19" s="2">
        <f ca="1">$B19*AL$10</f>
        <v>3500</v>
      </c>
      <c r="AM19" s="2">
        <f ca="1">$B19*AM$10</f>
        <v>3500</v>
      </c>
    </row>
    <row r="20" spans="1:39">
      <c r="A20" s="4" t="s">
        <v>23</v>
      </c>
      <c r="B20" s="8">
        <v>3000</v>
      </c>
      <c r="C20" s="6">
        <v>1</v>
      </c>
      <c r="D20" s="2">
        <f>$B20*D$10</f>
        <v>0</v>
      </c>
      <c r="E20" s="2">
        <f>$B20*E$10</f>
        <v>3000</v>
      </c>
      <c r="F20" s="2">
        <f>$B20*F$10</f>
        <v>6000</v>
      </c>
      <c r="G20" s="2">
        <f>$B20*G$10</f>
        <v>9000</v>
      </c>
      <c r="H20" s="2">
        <f>$B20*H$10</f>
        <v>12000</v>
      </c>
      <c r="I20" s="2">
        <f ca="1">$B20*I$10</f>
        <v>24000</v>
      </c>
      <c r="J20" s="2">
        <f ca="1">$B20*J$10</f>
        <v>9000</v>
      </c>
      <c r="K20" s="2">
        <f ca="1">$B20*K$10</f>
        <v>15000</v>
      </c>
      <c r="L20" s="2">
        <f ca="1">$B20*L$10</f>
        <v>15000</v>
      </c>
      <c r="M20" s="2">
        <f ca="1">$B20*M$10</f>
        <v>15000</v>
      </c>
      <c r="N20" s="2">
        <f ca="1">$B20*N$10</f>
        <v>15000</v>
      </c>
      <c r="O20" s="2">
        <f ca="1">$B20*O$10</f>
        <v>15000</v>
      </c>
      <c r="P20" s="2">
        <f ca="1">$B20*P$10</f>
        <v>15000</v>
      </c>
      <c r="Q20" s="2">
        <f ca="1">$B20*Q$10</f>
        <v>15000</v>
      </c>
      <c r="R20" s="2">
        <f ca="1">$B20*R$10</f>
        <v>15000</v>
      </c>
      <c r="S20" s="2">
        <f ca="1">$B20*S$10</f>
        <v>15000</v>
      </c>
      <c r="T20" s="2">
        <f ca="1">$B20*T$10</f>
        <v>15000</v>
      </c>
      <c r="U20" s="2">
        <f ca="1">$B20*U$10</f>
        <v>24000</v>
      </c>
      <c r="V20" s="2">
        <f ca="1">$B20*V$10</f>
        <v>9000</v>
      </c>
      <c r="W20" s="2">
        <f ca="1">$B20*W$10</f>
        <v>15000</v>
      </c>
      <c r="X20" s="2">
        <f ca="1">$B20*X$10</f>
        <v>15000</v>
      </c>
      <c r="Y20" s="2">
        <f ca="1">$B20*Y$10</f>
        <v>15000</v>
      </c>
      <c r="Z20" s="2">
        <f ca="1">$B20*Z$10</f>
        <v>15000</v>
      </c>
      <c r="AA20" s="2">
        <f ca="1">$B20*AA$10</f>
        <v>15000</v>
      </c>
      <c r="AB20" s="2">
        <f ca="1">$B20*AB$10</f>
        <v>15000</v>
      </c>
      <c r="AC20" s="2">
        <f ca="1">$B20*AC$10</f>
        <v>15000</v>
      </c>
      <c r="AD20" s="2">
        <f ca="1">$B20*AD$10</f>
        <v>15000</v>
      </c>
      <c r="AE20" s="2">
        <f ca="1">$B20*AE$10</f>
        <v>15000</v>
      </c>
      <c r="AF20" s="2">
        <f ca="1">$B20*AF$10</f>
        <v>15000</v>
      </c>
      <c r="AG20" s="2">
        <f ca="1">$B20*AG$10</f>
        <v>24000</v>
      </c>
      <c r="AH20" s="2">
        <f ca="1">$B20*AH$10</f>
        <v>9000</v>
      </c>
      <c r="AI20" s="2">
        <f ca="1">$B20*AI$10</f>
        <v>15000</v>
      </c>
      <c r="AJ20" s="2">
        <f ca="1">$B20*AJ$10</f>
        <v>15000</v>
      </c>
      <c r="AK20" s="2">
        <f ca="1">$B20*AK$10</f>
        <v>15000</v>
      </c>
      <c r="AL20" s="2">
        <f ca="1">$B20*AL$10</f>
        <v>15000</v>
      </c>
      <c r="AM20" s="2">
        <f ca="1">$B20*AM$10</f>
        <v>15000</v>
      </c>
    </row>
    <row r="21" spans="1:39">
      <c r="A21" s="4" t="s">
        <v>3</v>
      </c>
      <c r="B21" s="8">
        <v>1000</v>
      </c>
      <c r="C21" s="6">
        <v>0.2</v>
      </c>
      <c r="D21" s="2">
        <f>$B21*D$10</f>
        <v>0</v>
      </c>
      <c r="E21" s="2">
        <f>$B21*E$10</f>
        <v>1000</v>
      </c>
      <c r="F21" s="2">
        <f>$B21*F$10</f>
        <v>2000</v>
      </c>
      <c r="G21" s="2">
        <f>$B21*G$10</f>
        <v>3000</v>
      </c>
      <c r="H21" s="2">
        <f>$B21*H$10</f>
        <v>4000</v>
      </c>
      <c r="I21" s="2">
        <f ca="1">$B21*I$10</f>
        <v>8000</v>
      </c>
      <c r="J21" s="2">
        <f ca="1">$B21*J$10</f>
        <v>3000</v>
      </c>
      <c r="K21" s="2">
        <f ca="1">$B21*K$10</f>
        <v>5000</v>
      </c>
      <c r="L21" s="2">
        <f ca="1">$B21*L$10</f>
        <v>5000</v>
      </c>
      <c r="M21" s="2">
        <f ca="1">$B21*M$10</f>
        <v>5000</v>
      </c>
      <c r="N21" s="2">
        <f ca="1">$B21*N$10</f>
        <v>5000</v>
      </c>
      <c r="O21" s="2">
        <f ca="1">$B21*O$10</f>
        <v>5000</v>
      </c>
      <c r="P21" s="2">
        <f ca="1">$B21*P$10</f>
        <v>5000</v>
      </c>
      <c r="Q21" s="2">
        <f ca="1">$B21*Q$10</f>
        <v>5000</v>
      </c>
      <c r="R21" s="2">
        <f ca="1">$B21*R$10</f>
        <v>5000</v>
      </c>
      <c r="S21" s="2">
        <f ca="1">$B21*S$10</f>
        <v>5000</v>
      </c>
      <c r="T21" s="2">
        <f ca="1">$B21*T$10</f>
        <v>5000</v>
      </c>
      <c r="U21" s="2">
        <f ca="1">$B21*U$10</f>
        <v>8000</v>
      </c>
      <c r="V21" s="2">
        <f ca="1">$B21*V$10</f>
        <v>3000</v>
      </c>
      <c r="W21" s="2">
        <f ca="1">$B21*W$10</f>
        <v>5000</v>
      </c>
      <c r="X21" s="2">
        <f ca="1">$B21*X$10</f>
        <v>5000</v>
      </c>
      <c r="Y21" s="2">
        <f ca="1">$B21*Y$10</f>
        <v>5000</v>
      </c>
      <c r="Z21" s="2">
        <f ca="1">$B21*Z$10</f>
        <v>5000</v>
      </c>
      <c r="AA21" s="2">
        <f ca="1">$B21*AA$10</f>
        <v>5000</v>
      </c>
      <c r="AB21" s="2">
        <f ca="1">$B21*AB$10</f>
        <v>5000</v>
      </c>
      <c r="AC21" s="2">
        <f ca="1">$B21*AC$10</f>
        <v>5000</v>
      </c>
      <c r="AD21" s="2">
        <f ca="1">$B21*AD$10</f>
        <v>5000</v>
      </c>
      <c r="AE21" s="2">
        <f ca="1">$B21*AE$10</f>
        <v>5000</v>
      </c>
      <c r="AF21" s="2">
        <f ca="1">$B21*AF$10</f>
        <v>5000</v>
      </c>
      <c r="AG21" s="2">
        <f ca="1">$B21*AG$10</f>
        <v>8000</v>
      </c>
      <c r="AH21" s="2">
        <f ca="1">$B21*AH$10</f>
        <v>3000</v>
      </c>
      <c r="AI21" s="2">
        <f ca="1">$B21*AI$10</f>
        <v>5000</v>
      </c>
      <c r="AJ21" s="2">
        <f ca="1">$B21*AJ$10</f>
        <v>5000</v>
      </c>
      <c r="AK21" s="2">
        <f ca="1">$B21*AK$10</f>
        <v>5000</v>
      </c>
      <c r="AL21" s="2">
        <f ca="1">$B21*AL$10</f>
        <v>5000</v>
      </c>
      <c r="AM21" s="2">
        <f ca="1">$B21*AM$10</f>
        <v>5000</v>
      </c>
    </row>
    <row r="22" spans="1:39">
      <c r="A22" s="4" t="s">
        <v>42</v>
      </c>
      <c r="B22" s="8">
        <v>3000</v>
      </c>
      <c r="C22" s="6">
        <v>0.2</v>
      </c>
      <c r="D22" s="2">
        <f>$B22*D$10</f>
        <v>0</v>
      </c>
      <c r="E22" s="2">
        <f>$B22*E$10</f>
        <v>3000</v>
      </c>
      <c r="F22" s="2">
        <f>$B22*F$10</f>
        <v>6000</v>
      </c>
      <c r="G22" s="2">
        <f>$B22*G$10</f>
        <v>9000</v>
      </c>
      <c r="H22" s="2">
        <f>$B22*H$10</f>
        <v>12000</v>
      </c>
      <c r="I22" s="2">
        <f ca="1">$B22*I$10</f>
        <v>24000</v>
      </c>
      <c r="J22" s="2">
        <f ca="1">$B22*J$10</f>
        <v>9000</v>
      </c>
      <c r="K22" s="2">
        <f ca="1">$B22*K$10</f>
        <v>15000</v>
      </c>
      <c r="L22" s="2">
        <f ca="1">$B22*L$10</f>
        <v>15000</v>
      </c>
      <c r="M22" s="2">
        <f ca="1">$B22*M$10</f>
        <v>15000</v>
      </c>
      <c r="N22" s="2">
        <f ca="1">$B22*N$10</f>
        <v>15000</v>
      </c>
      <c r="O22" s="2">
        <f ca="1">$B22*O$10</f>
        <v>15000</v>
      </c>
      <c r="P22" s="2">
        <f ca="1">$B22*P$10</f>
        <v>15000</v>
      </c>
      <c r="Q22" s="2">
        <f ca="1">$B22*Q$10</f>
        <v>15000</v>
      </c>
      <c r="R22" s="2">
        <f ca="1">$B22*R$10</f>
        <v>15000</v>
      </c>
      <c r="S22" s="2">
        <f ca="1">$B22*S$10</f>
        <v>15000</v>
      </c>
      <c r="T22" s="2">
        <f ca="1">$B22*T$10</f>
        <v>15000</v>
      </c>
      <c r="U22" s="2">
        <f ca="1">$B22*U$10</f>
        <v>24000</v>
      </c>
      <c r="V22" s="2">
        <f ca="1">$B22*V$10</f>
        <v>9000</v>
      </c>
      <c r="W22" s="2">
        <f ca="1">$B22*W$10</f>
        <v>15000</v>
      </c>
      <c r="X22" s="2">
        <f ca="1">$B22*X$10</f>
        <v>15000</v>
      </c>
      <c r="Y22" s="2">
        <f ca="1">$B22*Y$10</f>
        <v>15000</v>
      </c>
      <c r="Z22" s="2">
        <f ca="1">$B22*Z$10</f>
        <v>15000</v>
      </c>
      <c r="AA22" s="2">
        <f ca="1">$B22*AA$10</f>
        <v>15000</v>
      </c>
      <c r="AB22" s="2">
        <f ca="1">$B22*AB$10</f>
        <v>15000</v>
      </c>
      <c r="AC22" s="2">
        <f ca="1">$B22*AC$10</f>
        <v>15000</v>
      </c>
      <c r="AD22" s="2">
        <f ca="1">$B22*AD$10</f>
        <v>15000</v>
      </c>
      <c r="AE22" s="2">
        <f ca="1">$B22*AE$10</f>
        <v>15000</v>
      </c>
      <c r="AF22" s="2">
        <f ca="1">$B22*AF$10</f>
        <v>15000</v>
      </c>
      <c r="AG22" s="2">
        <f ca="1">$B22*AG$10</f>
        <v>24000</v>
      </c>
      <c r="AH22" s="2">
        <f ca="1">$B22*AH$10</f>
        <v>9000</v>
      </c>
      <c r="AI22" s="2">
        <f ca="1">$B22*AI$10</f>
        <v>15000</v>
      </c>
      <c r="AJ22" s="2">
        <f ca="1">$B22*AJ$10</f>
        <v>15000</v>
      </c>
      <c r="AK22" s="2">
        <f ca="1">$B22*AK$10</f>
        <v>15000</v>
      </c>
      <c r="AL22" s="2">
        <f ca="1">$B22*AL$10</f>
        <v>15000</v>
      </c>
      <c r="AM22" s="2">
        <f ca="1">$B22*AM$10</f>
        <v>15000</v>
      </c>
    </row>
    <row r="23" spans="1:39">
      <c r="A23" s="4" t="s">
        <v>4</v>
      </c>
      <c r="B23" s="7">
        <v>5.0000000000000001E-3</v>
      </c>
      <c r="C23" s="6">
        <v>0.2</v>
      </c>
      <c r="D23" s="2">
        <f>$B23*D$10*$C23*$C$4</f>
        <v>0</v>
      </c>
      <c r="E23" s="2">
        <f>$B23*E$10*$C23*$C$4</f>
        <v>1200</v>
      </c>
      <c r="F23" s="2">
        <f>$B23*F$10*$C23*$C$4</f>
        <v>2400</v>
      </c>
      <c r="G23" s="2">
        <f>$B23*G$10*$C23*$C$4</f>
        <v>3600</v>
      </c>
      <c r="H23" s="2">
        <f>$B23*H$10*$C23*$C$4</f>
        <v>4800</v>
      </c>
      <c r="I23" s="2">
        <f ca="1">$B23*I$10*$C23*$C$4</f>
        <v>9600</v>
      </c>
      <c r="J23" s="2">
        <f ca="1">$B23*J$10*$C23*$C$4</f>
        <v>3600</v>
      </c>
      <c r="K23" s="2">
        <f ca="1">$B23*K$10*$C23*$C$4</f>
        <v>6000.0000000000009</v>
      </c>
      <c r="L23" s="2">
        <f ca="1">$B23*L$10*$C23*$C$4</f>
        <v>6000.0000000000009</v>
      </c>
      <c r="M23" s="2">
        <f ca="1">$B23*M$10*$C23*$C$4</f>
        <v>6000.0000000000009</v>
      </c>
      <c r="N23" s="2">
        <f ca="1">$B23*N$10*$C23*$C$4</f>
        <v>6000.0000000000009</v>
      </c>
      <c r="O23" s="2">
        <f ca="1">$B23*O$10*$C23*$C$4</f>
        <v>6000.0000000000009</v>
      </c>
      <c r="P23" s="2">
        <f ca="1">$B23*P$10*$C23*$C$4</f>
        <v>6000.0000000000009</v>
      </c>
      <c r="Q23" s="2">
        <f ca="1">$B23*Q$10*$C23*$C$4</f>
        <v>6000.0000000000009</v>
      </c>
      <c r="R23" s="2">
        <f ca="1">$B23*R$10*$C23*$C$4</f>
        <v>6000.0000000000009</v>
      </c>
      <c r="S23" s="2">
        <f ca="1">$B23*S$10*$C23*$C$4</f>
        <v>6000.0000000000009</v>
      </c>
      <c r="T23" s="2">
        <f ca="1">$B23*T$10*$C23*$C$4</f>
        <v>6000.0000000000009</v>
      </c>
      <c r="U23" s="2">
        <f ca="1">$B23*U$10*$C23*$C$4</f>
        <v>9600</v>
      </c>
      <c r="V23" s="2">
        <f ca="1">$B23*V$10*$C23*$C$4</f>
        <v>3600</v>
      </c>
      <c r="W23" s="2">
        <f ca="1">$B23*W$10*$C23*$C$4</f>
        <v>6000.0000000000009</v>
      </c>
      <c r="X23" s="2">
        <f ca="1">$B23*X$10*$C23*$C$4</f>
        <v>6000.0000000000009</v>
      </c>
      <c r="Y23" s="2">
        <f ca="1">$B23*Y$10*$C23*$C$4</f>
        <v>6000.0000000000009</v>
      </c>
      <c r="Z23" s="2">
        <f ca="1">$B23*Z$10*$C23*$C$4</f>
        <v>6000.0000000000009</v>
      </c>
      <c r="AA23" s="2">
        <f ca="1">$B23*AA$10*$C23*$C$4</f>
        <v>6000.0000000000009</v>
      </c>
      <c r="AB23" s="2">
        <f ca="1">$B23*AB$10*$C23*$C$4</f>
        <v>6000.0000000000009</v>
      </c>
      <c r="AC23" s="2">
        <f ca="1">$B23*AC$10*$C23*$C$4</f>
        <v>6000.0000000000009</v>
      </c>
      <c r="AD23" s="2">
        <f ca="1">$B23*AD$10*$C23*$C$4</f>
        <v>6000.0000000000009</v>
      </c>
      <c r="AE23" s="2">
        <f ca="1">$B23*AE$10*$C23*$C$4</f>
        <v>6000.0000000000009</v>
      </c>
      <c r="AF23" s="2">
        <f ca="1">$B23*AF$10*$C23*$C$4</f>
        <v>6000.0000000000009</v>
      </c>
      <c r="AG23" s="2">
        <f ca="1">$B23*AG$10*$C23*$C$4</f>
        <v>9600</v>
      </c>
      <c r="AH23" s="2">
        <f ca="1">$B23*AH$10*$C23*$C$4</f>
        <v>3600</v>
      </c>
      <c r="AI23" s="2">
        <f ca="1">$B23*AI$10*$C23*$C$4</f>
        <v>6000.0000000000009</v>
      </c>
      <c r="AJ23" s="2">
        <f ca="1">$B23*AJ$10*$C23*$C$4</f>
        <v>6000.0000000000009</v>
      </c>
      <c r="AK23" s="2">
        <f ca="1">$B23*AK$10*$C23*$C$4</f>
        <v>6000.0000000000009</v>
      </c>
      <c r="AL23" s="2">
        <f ca="1">$B23*AL$10*$C23*$C$4</f>
        <v>6000.0000000000009</v>
      </c>
      <c r="AM23" s="2">
        <f ca="1">$B23*AM$10*$C23*$C$4</f>
        <v>6000.0000000000009</v>
      </c>
    </row>
    <row r="24" spans="1:39">
      <c r="A24" s="4" t="s">
        <v>5</v>
      </c>
      <c r="B24" s="8">
        <v>3000</v>
      </c>
      <c r="C24" s="6">
        <v>0.1</v>
      </c>
      <c r="D24" s="2">
        <f>$B24*D$10*$C24*$C$4</f>
        <v>0</v>
      </c>
      <c r="E24" s="2">
        <f>$B24*E$10</f>
        <v>3000</v>
      </c>
      <c r="F24" s="2">
        <f>$B24*F$10</f>
        <v>6000</v>
      </c>
      <c r="G24" s="2">
        <f>$B24*G$10</f>
        <v>9000</v>
      </c>
      <c r="H24" s="2">
        <f>$B24*H$10</f>
        <v>12000</v>
      </c>
      <c r="I24" s="2">
        <f ca="1">$B24*I$10</f>
        <v>24000</v>
      </c>
      <c r="J24" s="2">
        <f ca="1">$B24*J$10</f>
        <v>9000</v>
      </c>
      <c r="K24" s="2">
        <f ca="1">$B24*K$10</f>
        <v>15000</v>
      </c>
      <c r="L24" s="2">
        <f ca="1">$B24*L$10</f>
        <v>15000</v>
      </c>
      <c r="M24" s="2">
        <f ca="1">$B24*M$10</f>
        <v>15000</v>
      </c>
      <c r="N24" s="2">
        <f ca="1">$B24*N$10</f>
        <v>15000</v>
      </c>
      <c r="O24" s="2">
        <f ca="1">$B24*O$10</f>
        <v>15000</v>
      </c>
      <c r="P24" s="2">
        <f ca="1">$B24*P$10</f>
        <v>15000</v>
      </c>
      <c r="Q24" s="2">
        <f ca="1">$B24*Q$10</f>
        <v>15000</v>
      </c>
      <c r="R24" s="2">
        <f ca="1">$B24*R$10</f>
        <v>15000</v>
      </c>
      <c r="S24" s="2">
        <f ca="1">$B24*S$10</f>
        <v>15000</v>
      </c>
      <c r="T24" s="2">
        <f ca="1">$B24*T$10</f>
        <v>15000</v>
      </c>
      <c r="U24" s="2">
        <f ca="1">$B24*U$10</f>
        <v>24000</v>
      </c>
      <c r="V24" s="2">
        <f ca="1">$B24*V$10</f>
        <v>9000</v>
      </c>
      <c r="W24" s="2">
        <f ca="1">$B24*W$10</f>
        <v>15000</v>
      </c>
      <c r="X24" s="2">
        <f ca="1">$B24*X$10</f>
        <v>15000</v>
      </c>
      <c r="Y24" s="2">
        <f ca="1">$B24*Y$10</f>
        <v>15000</v>
      </c>
      <c r="Z24" s="2">
        <f ca="1">$B24*Z$10</f>
        <v>15000</v>
      </c>
      <c r="AA24" s="2">
        <f ca="1">$B24*AA$10</f>
        <v>15000</v>
      </c>
      <c r="AB24" s="2">
        <f ca="1">$B24*AB$10</f>
        <v>15000</v>
      </c>
      <c r="AC24" s="2">
        <f ca="1">$B24*AC$10</f>
        <v>15000</v>
      </c>
      <c r="AD24" s="2">
        <f ca="1">$B24*AD$10</f>
        <v>15000</v>
      </c>
      <c r="AE24" s="2">
        <f ca="1">$B24*AE$10</f>
        <v>15000</v>
      </c>
      <c r="AF24" s="2">
        <f ca="1">$B24*AF$10</f>
        <v>15000</v>
      </c>
      <c r="AG24" s="2">
        <f ca="1">$B24*AG$10</f>
        <v>24000</v>
      </c>
      <c r="AH24" s="2">
        <f ca="1">$B24*AH$10</f>
        <v>9000</v>
      </c>
      <c r="AI24" s="2">
        <f ca="1">$B24*AI$10</f>
        <v>15000</v>
      </c>
      <c r="AJ24" s="2">
        <f ca="1">$B24*AJ$10</f>
        <v>15000</v>
      </c>
      <c r="AK24" s="2">
        <f ca="1">$B24*AK$10</f>
        <v>15000</v>
      </c>
      <c r="AL24" s="2">
        <f ca="1">$B24*AL$10</f>
        <v>15000</v>
      </c>
      <c r="AM24" s="2">
        <f ca="1">$B24*AM$10</f>
        <v>15000</v>
      </c>
    </row>
    <row r="25" spans="1:39">
      <c r="A25" s="20" t="s">
        <v>24</v>
      </c>
      <c r="B25" s="20"/>
      <c r="C25" s="20"/>
      <c r="D25" s="21">
        <f>SUM(D18:D24)</f>
        <v>0</v>
      </c>
      <c r="E25" s="21">
        <f t="shared" ref="E25:AM25" si="4">SUM(E18:E24)</f>
        <v>14988.800000000001</v>
      </c>
      <c r="F25" s="21">
        <f t="shared" si="4"/>
        <v>29977.600000000002</v>
      </c>
      <c r="G25" s="21">
        <f t="shared" si="4"/>
        <v>44966.400000000001</v>
      </c>
      <c r="H25" s="21">
        <f t="shared" si="4"/>
        <v>59955.200000000004</v>
      </c>
      <c r="I25" s="21">
        <f t="shared" ca="1" si="4"/>
        <v>119910.40000000001</v>
      </c>
      <c r="J25" s="21">
        <f t="shared" ca="1" si="4"/>
        <v>44966.400000000001</v>
      </c>
      <c r="K25" s="21">
        <f t="shared" ca="1" si="4"/>
        <v>74944</v>
      </c>
      <c r="L25" s="21">
        <f t="shared" ca="1" si="4"/>
        <v>74944</v>
      </c>
      <c r="M25" s="21">
        <f t="shared" ca="1" si="4"/>
        <v>74944</v>
      </c>
      <c r="N25" s="21">
        <f t="shared" ca="1" si="4"/>
        <v>74944</v>
      </c>
      <c r="O25" s="21">
        <f t="shared" ca="1" si="4"/>
        <v>74944</v>
      </c>
      <c r="P25" s="21">
        <f t="shared" ca="1" si="4"/>
        <v>74944</v>
      </c>
      <c r="Q25" s="21">
        <f t="shared" ca="1" si="4"/>
        <v>74944</v>
      </c>
      <c r="R25" s="21">
        <f t="shared" ca="1" si="4"/>
        <v>74944</v>
      </c>
      <c r="S25" s="21">
        <f t="shared" ca="1" si="4"/>
        <v>74944</v>
      </c>
      <c r="T25" s="21">
        <f t="shared" ca="1" si="4"/>
        <v>74944</v>
      </c>
      <c r="U25" s="21">
        <f t="shared" ca="1" si="4"/>
        <v>119910.40000000001</v>
      </c>
      <c r="V25" s="21">
        <f t="shared" ca="1" si="4"/>
        <v>44966.400000000001</v>
      </c>
      <c r="W25" s="21">
        <f t="shared" ca="1" si="4"/>
        <v>74944</v>
      </c>
      <c r="X25" s="21">
        <f t="shared" ca="1" si="4"/>
        <v>74944</v>
      </c>
      <c r="Y25" s="21">
        <f t="shared" ca="1" si="4"/>
        <v>74944</v>
      </c>
      <c r="Z25" s="21">
        <f t="shared" ca="1" si="4"/>
        <v>74944</v>
      </c>
      <c r="AA25" s="21">
        <f t="shared" ca="1" si="4"/>
        <v>74944</v>
      </c>
      <c r="AB25" s="21">
        <f t="shared" ca="1" si="4"/>
        <v>74944</v>
      </c>
      <c r="AC25" s="21">
        <f t="shared" ca="1" si="4"/>
        <v>74944</v>
      </c>
      <c r="AD25" s="21">
        <f t="shared" ca="1" si="4"/>
        <v>74944</v>
      </c>
      <c r="AE25" s="21">
        <f t="shared" ca="1" si="4"/>
        <v>74944</v>
      </c>
      <c r="AF25" s="21">
        <f t="shared" ca="1" si="4"/>
        <v>74944</v>
      </c>
      <c r="AG25" s="21">
        <f t="shared" ca="1" si="4"/>
        <v>119910.40000000001</v>
      </c>
      <c r="AH25" s="21">
        <f t="shared" ca="1" si="4"/>
        <v>44966.400000000001</v>
      </c>
      <c r="AI25" s="21">
        <f t="shared" ca="1" si="4"/>
        <v>74944</v>
      </c>
      <c r="AJ25" s="21">
        <f t="shared" ca="1" si="4"/>
        <v>74944</v>
      </c>
      <c r="AK25" s="21">
        <f t="shared" ca="1" si="4"/>
        <v>74944</v>
      </c>
      <c r="AL25" s="21">
        <f t="shared" ca="1" si="4"/>
        <v>74944</v>
      </c>
      <c r="AM25" s="21">
        <f t="shared" ca="1" si="4"/>
        <v>74944</v>
      </c>
    </row>
    <row r="26" spans="1:39" ht="9" customHeight="1"/>
    <row r="27" spans="1:39">
      <c r="A27" s="28" t="s">
        <v>7</v>
      </c>
    </row>
    <row r="28" spans="1:39" ht="9" customHeight="1"/>
    <row r="29" spans="1:39" ht="47.25">
      <c r="A29" s="4" t="s">
        <v>8</v>
      </c>
      <c r="B29" s="12" t="s">
        <v>9</v>
      </c>
      <c r="C29" s="12" t="s">
        <v>11</v>
      </c>
      <c r="D29" s="2">
        <f>D15</f>
        <v>1</v>
      </c>
      <c r="E29" s="2">
        <f t="shared" ref="E29:AM29" si="5">E15</f>
        <v>2</v>
      </c>
      <c r="F29" s="2">
        <f t="shared" si="5"/>
        <v>3</v>
      </c>
      <c r="G29" s="2">
        <f t="shared" si="5"/>
        <v>4</v>
      </c>
      <c r="H29" s="2">
        <f t="shared" si="5"/>
        <v>5</v>
      </c>
      <c r="I29" s="2">
        <f t="shared" si="5"/>
        <v>6</v>
      </c>
      <c r="J29" s="2">
        <f t="shared" si="5"/>
        <v>7</v>
      </c>
      <c r="K29" s="2">
        <f t="shared" si="5"/>
        <v>8</v>
      </c>
      <c r="L29" s="2">
        <f t="shared" si="5"/>
        <v>9</v>
      </c>
      <c r="M29" s="2">
        <f t="shared" si="5"/>
        <v>10</v>
      </c>
      <c r="N29" s="2">
        <f t="shared" si="5"/>
        <v>11</v>
      </c>
      <c r="O29" s="2">
        <f t="shared" si="5"/>
        <v>12</v>
      </c>
      <c r="P29" s="2">
        <f t="shared" si="5"/>
        <v>13</v>
      </c>
      <c r="Q29" s="2">
        <f t="shared" si="5"/>
        <v>14</v>
      </c>
      <c r="R29" s="2">
        <f t="shared" si="5"/>
        <v>15</v>
      </c>
      <c r="S29" s="2">
        <f t="shared" si="5"/>
        <v>16</v>
      </c>
      <c r="T29" s="2">
        <f t="shared" si="5"/>
        <v>17</v>
      </c>
      <c r="U29" s="2">
        <f t="shared" si="5"/>
        <v>18</v>
      </c>
      <c r="V29" s="2">
        <f t="shared" si="5"/>
        <v>19</v>
      </c>
      <c r="W29" s="2">
        <f t="shared" si="5"/>
        <v>20</v>
      </c>
      <c r="X29" s="2">
        <f t="shared" si="5"/>
        <v>21</v>
      </c>
      <c r="Y29" s="2">
        <f t="shared" si="5"/>
        <v>22</v>
      </c>
      <c r="Z29" s="2">
        <f t="shared" si="5"/>
        <v>23</v>
      </c>
      <c r="AA29" s="2">
        <f t="shared" si="5"/>
        <v>24</v>
      </c>
      <c r="AB29" s="2">
        <f t="shared" si="5"/>
        <v>25</v>
      </c>
      <c r="AC29" s="2">
        <f t="shared" si="5"/>
        <v>26</v>
      </c>
      <c r="AD29" s="2">
        <f t="shared" si="5"/>
        <v>27</v>
      </c>
      <c r="AE29" s="2">
        <f t="shared" si="5"/>
        <v>28</v>
      </c>
      <c r="AF29" s="2">
        <f t="shared" si="5"/>
        <v>29</v>
      </c>
      <c r="AG29" s="2">
        <f t="shared" si="5"/>
        <v>30</v>
      </c>
      <c r="AH29" s="2">
        <f t="shared" si="5"/>
        <v>31</v>
      </c>
      <c r="AI29" s="2">
        <f t="shared" si="5"/>
        <v>32</v>
      </c>
      <c r="AJ29" s="2">
        <f t="shared" si="5"/>
        <v>33</v>
      </c>
      <c r="AK29" s="2">
        <f t="shared" si="5"/>
        <v>34</v>
      </c>
      <c r="AL29" s="2">
        <f t="shared" si="5"/>
        <v>35</v>
      </c>
      <c r="AM29" s="2">
        <f t="shared" si="5"/>
        <v>36</v>
      </c>
    </row>
    <row r="30" spans="1:39">
      <c r="A30" s="4" t="s">
        <v>10</v>
      </c>
      <c r="B30" s="8">
        <v>10000</v>
      </c>
      <c r="C30" s="8">
        <v>36</v>
      </c>
      <c r="D30" s="2">
        <f>IF(D$29&lt;=$C30,ROUND($B30/$C30,0),0)</f>
        <v>278</v>
      </c>
      <c r="E30" s="2">
        <f t="shared" ref="E30:AM34" si="6">IF(E$29&lt;=$C30,ROUND($B30/$C30,0),0)</f>
        <v>278</v>
      </c>
      <c r="F30" s="2">
        <f t="shared" si="6"/>
        <v>278</v>
      </c>
      <c r="G30" s="2">
        <f t="shared" si="6"/>
        <v>278</v>
      </c>
      <c r="H30" s="2">
        <f t="shared" si="6"/>
        <v>278</v>
      </c>
      <c r="I30" s="2">
        <f t="shared" si="6"/>
        <v>278</v>
      </c>
      <c r="J30" s="2">
        <f t="shared" si="6"/>
        <v>278</v>
      </c>
      <c r="K30" s="2">
        <f t="shared" si="6"/>
        <v>278</v>
      </c>
      <c r="L30" s="2">
        <f t="shared" si="6"/>
        <v>278</v>
      </c>
      <c r="M30" s="2">
        <f t="shared" si="6"/>
        <v>278</v>
      </c>
      <c r="N30" s="2">
        <f t="shared" si="6"/>
        <v>278</v>
      </c>
      <c r="O30" s="2">
        <f t="shared" si="6"/>
        <v>278</v>
      </c>
      <c r="P30" s="2">
        <f t="shared" si="6"/>
        <v>278</v>
      </c>
      <c r="Q30" s="2">
        <f t="shared" si="6"/>
        <v>278</v>
      </c>
      <c r="R30" s="2">
        <f t="shared" si="6"/>
        <v>278</v>
      </c>
      <c r="S30" s="2">
        <f t="shared" si="6"/>
        <v>278</v>
      </c>
      <c r="T30" s="2">
        <f t="shared" si="6"/>
        <v>278</v>
      </c>
      <c r="U30" s="2">
        <f t="shared" si="6"/>
        <v>278</v>
      </c>
      <c r="V30" s="2">
        <f t="shared" si="6"/>
        <v>278</v>
      </c>
      <c r="W30" s="2">
        <f t="shared" si="6"/>
        <v>278</v>
      </c>
      <c r="X30" s="2">
        <f t="shared" si="6"/>
        <v>278</v>
      </c>
      <c r="Y30" s="2">
        <f t="shared" si="6"/>
        <v>278</v>
      </c>
      <c r="Z30" s="2">
        <f t="shared" si="6"/>
        <v>278</v>
      </c>
      <c r="AA30" s="2">
        <f t="shared" si="6"/>
        <v>278</v>
      </c>
      <c r="AB30" s="2">
        <f t="shared" si="6"/>
        <v>278</v>
      </c>
      <c r="AC30" s="2">
        <f t="shared" si="6"/>
        <v>278</v>
      </c>
      <c r="AD30" s="2">
        <f t="shared" si="6"/>
        <v>278</v>
      </c>
      <c r="AE30" s="2">
        <f t="shared" si="6"/>
        <v>278</v>
      </c>
      <c r="AF30" s="2">
        <f t="shared" si="6"/>
        <v>278</v>
      </c>
      <c r="AG30" s="2">
        <f t="shared" si="6"/>
        <v>278</v>
      </c>
      <c r="AH30" s="2">
        <f t="shared" si="6"/>
        <v>278</v>
      </c>
      <c r="AI30" s="2">
        <f t="shared" si="6"/>
        <v>278</v>
      </c>
      <c r="AJ30" s="2">
        <f t="shared" si="6"/>
        <v>278</v>
      </c>
      <c r="AK30" s="2">
        <f t="shared" si="6"/>
        <v>278</v>
      </c>
      <c r="AL30" s="2">
        <f t="shared" si="6"/>
        <v>278</v>
      </c>
      <c r="AM30" s="2">
        <f t="shared" si="6"/>
        <v>278</v>
      </c>
    </row>
    <row r="31" spans="1:39" ht="31.5">
      <c r="A31" s="4" t="s">
        <v>43</v>
      </c>
      <c r="B31" s="8">
        <f>10000+15000</f>
        <v>25000</v>
      </c>
      <c r="C31" s="8">
        <v>36</v>
      </c>
      <c r="D31" s="2">
        <f t="shared" ref="D31:S34" si="7">IF(D$29&lt;=$C31,ROUND($B31/$C31,0),0)</f>
        <v>694</v>
      </c>
      <c r="E31" s="2">
        <f t="shared" si="7"/>
        <v>694</v>
      </c>
      <c r="F31" s="2">
        <f t="shared" si="7"/>
        <v>694</v>
      </c>
      <c r="G31" s="2">
        <f t="shared" si="7"/>
        <v>694</v>
      </c>
      <c r="H31" s="2">
        <f t="shared" si="7"/>
        <v>694</v>
      </c>
      <c r="I31" s="2">
        <f t="shared" si="7"/>
        <v>694</v>
      </c>
      <c r="J31" s="2">
        <f t="shared" si="7"/>
        <v>694</v>
      </c>
      <c r="K31" s="2">
        <f t="shared" si="7"/>
        <v>694</v>
      </c>
      <c r="L31" s="2">
        <f t="shared" si="7"/>
        <v>694</v>
      </c>
      <c r="M31" s="2">
        <f t="shared" si="7"/>
        <v>694</v>
      </c>
      <c r="N31" s="2">
        <f t="shared" si="7"/>
        <v>694</v>
      </c>
      <c r="O31" s="2">
        <f t="shared" si="7"/>
        <v>694</v>
      </c>
      <c r="P31" s="2">
        <f t="shared" si="7"/>
        <v>694</v>
      </c>
      <c r="Q31" s="2">
        <f t="shared" si="7"/>
        <v>694</v>
      </c>
      <c r="R31" s="2">
        <f t="shared" si="7"/>
        <v>694</v>
      </c>
      <c r="S31" s="2">
        <f t="shared" si="7"/>
        <v>694</v>
      </c>
      <c r="T31" s="2">
        <f t="shared" si="6"/>
        <v>694</v>
      </c>
      <c r="U31" s="2">
        <f t="shared" si="6"/>
        <v>694</v>
      </c>
      <c r="V31" s="2">
        <f t="shared" si="6"/>
        <v>694</v>
      </c>
      <c r="W31" s="2">
        <f t="shared" si="6"/>
        <v>694</v>
      </c>
      <c r="X31" s="2">
        <f t="shared" si="6"/>
        <v>694</v>
      </c>
      <c r="Y31" s="2">
        <f t="shared" si="6"/>
        <v>694</v>
      </c>
      <c r="Z31" s="2">
        <f t="shared" si="6"/>
        <v>694</v>
      </c>
      <c r="AA31" s="2">
        <f t="shared" si="6"/>
        <v>694</v>
      </c>
      <c r="AB31" s="2">
        <f t="shared" si="6"/>
        <v>694</v>
      </c>
      <c r="AC31" s="2">
        <f t="shared" si="6"/>
        <v>694</v>
      </c>
      <c r="AD31" s="2">
        <f t="shared" si="6"/>
        <v>694</v>
      </c>
      <c r="AE31" s="2">
        <f t="shared" si="6"/>
        <v>694</v>
      </c>
      <c r="AF31" s="2">
        <f t="shared" si="6"/>
        <v>694</v>
      </c>
      <c r="AG31" s="2">
        <f t="shared" si="6"/>
        <v>694</v>
      </c>
      <c r="AH31" s="2">
        <f t="shared" si="6"/>
        <v>694</v>
      </c>
      <c r="AI31" s="2">
        <f t="shared" si="6"/>
        <v>694</v>
      </c>
      <c r="AJ31" s="2">
        <f t="shared" si="6"/>
        <v>694</v>
      </c>
      <c r="AK31" s="2">
        <f t="shared" si="6"/>
        <v>694</v>
      </c>
      <c r="AL31" s="2">
        <f t="shared" si="6"/>
        <v>694</v>
      </c>
      <c r="AM31" s="2">
        <f t="shared" si="6"/>
        <v>694</v>
      </c>
    </row>
    <row r="32" spans="1:39">
      <c r="A32" s="4" t="s">
        <v>12</v>
      </c>
      <c r="B32" s="8">
        <f>1000*4+15000</f>
        <v>19000</v>
      </c>
      <c r="C32" s="8">
        <v>36</v>
      </c>
      <c r="D32" s="2">
        <f t="shared" si="7"/>
        <v>528</v>
      </c>
      <c r="E32" s="2">
        <f t="shared" si="6"/>
        <v>528</v>
      </c>
      <c r="F32" s="2">
        <f t="shared" si="6"/>
        <v>528</v>
      </c>
      <c r="G32" s="2">
        <f t="shared" si="6"/>
        <v>528</v>
      </c>
      <c r="H32" s="2">
        <f t="shared" si="6"/>
        <v>528</v>
      </c>
      <c r="I32" s="2">
        <f t="shared" si="6"/>
        <v>528</v>
      </c>
      <c r="J32" s="2">
        <f t="shared" si="6"/>
        <v>528</v>
      </c>
      <c r="K32" s="2">
        <f t="shared" si="6"/>
        <v>528</v>
      </c>
      <c r="L32" s="2">
        <f t="shared" si="6"/>
        <v>528</v>
      </c>
      <c r="M32" s="2">
        <f t="shared" si="6"/>
        <v>528</v>
      </c>
      <c r="N32" s="2">
        <f t="shared" si="6"/>
        <v>528</v>
      </c>
      <c r="O32" s="2">
        <f t="shared" si="6"/>
        <v>528</v>
      </c>
      <c r="P32" s="2">
        <f t="shared" si="6"/>
        <v>528</v>
      </c>
      <c r="Q32" s="2">
        <f t="shared" si="6"/>
        <v>528</v>
      </c>
      <c r="R32" s="2">
        <f t="shared" si="6"/>
        <v>528</v>
      </c>
      <c r="S32" s="2">
        <f t="shared" si="6"/>
        <v>528</v>
      </c>
      <c r="T32" s="2">
        <f t="shared" si="6"/>
        <v>528</v>
      </c>
      <c r="U32" s="2">
        <f t="shared" si="6"/>
        <v>528</v>
      </c>
      <c r="V32" s="2">
        <f t="shared" si="6"/>
        <v>528</v>
      </c>
      <c r="W32" s="2">
        <f t="shared" si="6"/>
        <v>528</v>
      </c>
      <c r="X32" s="2">
        <f t="shared" si="6"/>
        <v>528</v>
      </c>
      <c r="Y32" s="2">
        <f t="shared" si="6"/>
        <v>528</v>
      </c>
      <c r="Z32" s="2">
        <f t="shared" si="6"/>
        <v>528</v>
      </c>
      <c r="AA32" s="2">
        <f t="shared" si="6"/>
        <v>528</v>
      </c>
      <c r="AB32" s="2">
        <f t="shared" si="6"/>
        <v>528</v>
      </c>
      <c r="AC32" s="2">
        <f t="shared" si="6"/>
        <v>528</v>
      </c>
      <c r="AD32" s="2">
        <f t="shared" si="6"/>
        <v>528</v>
      </c>
      <c r="AE32" s="2">
        <f t="shared" si="6"/>
        <v>528</v>
      </c>
      <c r="AF32" s="2">
        <f t="shared" si="6"/>
        <v>528</v>
      </c>
      <c r="AG32" s="2">
        <f t="shared" si="6"/>
        <v>528</v>
      </c>
      <c r="AH32" s="2">
        <f t="shared" si="6"/>
        <v>528</v>
      </c>
      <c r="AI32" s="2">
        <f t="shared" si="6"/>
        <v>528</v>
      </c>
      <c r="AJ32" s="2">
        <f t="shared" si="6"/>
        <v>528</v>
      </c>
      <c r="AK32" s="2">
        <f t="shared" si="6"/>
        <v>528</v>
      </c>
      <c r="AL32" s="2">
        <f t="shared" si="6"/>
        <v>528</v>
      </c>
      <c r="AM32" s="2">
        <f t="shared" si="6"/>
        <v>528</v>
      </c>
    </row>
    <row r="33" spans="1:39">
      <c r="A33" s="29" t="s">
        <v>34</v>
      </c>
      <c r="B33" s="8"/>
      <c r="C33" s="8"/>
      <c r="D33" s="2">
        <f t="shared" si="7"/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O33" s="2">
        <f t="shared" si="6"/>
        <v>0</v>
      </c>
      <c r="P33" s="2">
        <f t="shared" si="6"/>
        <v>0</v>
      </c>
      <c r="Q33" s="2">
        <f t="shared" si="6"/>
        <v>0</v>
      </c>
      <c r="R33" s="2">
        <f t="shared" si="6"/>
        <v>0</v>
      </c>
      <c r="S33" s="2">
        <f t="shared" si="6"/>
        <v>0</v>
      </c>
      <c r="T33" s="2">
        <f t="shared" si="6"/>
        <v>0</v>
      </c>
      <c r="U33" s="2">
        <f t="shared" si="6"/>
        <v>0</v>
      </c>
      <c r="V33" s="2">
        <f t="shared" si="6"/>
        <v>0</v>
      </c>
      <c r="W33" s="2">
        <f t="shared" si="6"/>
        <v>0</v>
      </c>
      <c r="X33" s="2">
        <f t="shared" si="6"/>
        <v>0</v>
      </c>
      <c r="Y33" s="2">
        <f t="shared" si="6"/>
        <v>0</v>
      </c>
      <c r="Z33" s="2">
        <f t="shared" si="6"/>
        <v>0</v>
      </c>
      <c r="AA33" s="2">
        <f t="shared" si="6"/>
        <v>0</v>
      </c>
      <c r="AB33" s="2">
        <f t="shared" si="6"/>
        <v>0</v>
      </c>
      <c r="AC33" s="2">
        <f t="shared" si="6"/>
        <v>0</v>
      </c>
      <c r="AD33" s="2">
        <f t="shared" si="6"/>
        <v>0</v>
      </c>
      <c r="AE33" s="2">
        <f t="shared" si="6"/>
        <v>0</v>
      </c>
      <c r="AF33" s="2">
        <f t="shared" si="6"/>
        <v>0</v>
      </c>
      <c r="AG33" s="2">
        <f t="shared" si="6"/>
        <v>0</v>
      </c>
      <c r="AH33" s="2">
        <f t="shared" si="6"/>
        <v>0</v>
      </c>
      <c r="AI33" s="2">
        <f t="shared" si="6"/>
        <v>0</v>
      </c>
      <c r="AJ33" s="2">
        <f t="shared" si="6"/>
        <v>0</v>
      </c>
      <c r="AK33" s="2">
        <f t="shared" si="6"/>
        <v>0</v>
      </c>
      <c r="AL33" s="2">
        <f t="shared" si="6"/>
        <v>0</v>
      </c>
      <c r="AM33" s="2">
        <f t="shared" si="6"/>
        <v>0</v>
      </c>
    </row>
    <row r="34" spans="1:39">
      <c r="A34" s="29" t="s">
        <v>34</v>
      </c>
      <c r="B34" s="8"/>
      <c r="C34" s="8"/>
      <c r="D34" s="2">
        <f t="shared" si="7"/>
        <v>0</v>
      </c>
      <c r="E34" s="2">
        <f t="shared" si="6"/>
        <v>0</v>
      </c>
      <c r="F34" s="2">
        <f t="shared" si="6"/>
        <v>0</v>
      </c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  <c r="Q34" s="2">
        <f t="shared" si="6"/>
        <v>0</v>
      </c>
      <c r="R34" s="2">
        <f t="shared" si="6"/>
        <v>0</v>
      </c>
      <c r="S34" s="2">
        <f t="shared" si="6"/>
        <v>0</v>
      </c>
      <c r="T34" s="2">
        <f t="shared" si="6"/>
        <v>0</v>
      </c>
      <c r="U34" s="2">
        <f t="shared" si="6"/>
        <v>0</v>
      </c>
      <c r="V34" s="2">
        <f t="shared" si="6"/>
        <v>0</v>
      </c>
      <c r="W34" s="2">
        <f t="shared" si="6"/>
        <v>0</v>
      </c>
      <c r="X34" s="2">
        <f t="shared" si="6"/>
        <v>0</v>
      </c>
      <c r="Y34" s="2">
        <f t="shared" si="6"/>
        <v>0</v>
      </c>
      <c r="Z34" s="2">
        <f t="shared" si="6"/>
        <v>0</v>
      </c>
      <c r="AA34" s="2">
        <f t="shared" si="6"/>
        <v>0</v>
      </c>
      <c r="AB34" s="2">
        <f t="shared" si="6"/>
        <v>0</v>
      </c>
      <c r="AC34" s="2">
        <f t="shared" si="6"/>
        <v>0</v>
      </c>
      <c r="AD34" s="2">
        <f t="shared" si="6"/>
        <v>0</v>
      </c>
      <c r="AE34" s="2">
        <f t="shared" si="6"/>
        <v>0</v>
      </c>
      <c r="AF34" s="2">
        <f t="shared" si="6"/>
        <v>0</v>
      </c>
      <c r="AG34" s="2">
        <f t="shared" si="6"/>
        <v>0</v>
      </c>
      <c r="AH34" s="2">
        <f t="shared" si="6"/>
        <v>0</v>
      </c>
      <c r="AI34" s="2">
        <f t="shared" si="6"/>
        <v>0</v>
      </c>
      <c r="AJ34" s="2">
        <f t="shared" si="6"/>
        <v>0</v>
      </c>
      <c r="AK34" s="2">
        <f t="shared" si="6"/>
        <v>0</v>
      </c>
      <c r="AL34" s="2">
        <f t="shared" si="6"/>
        <v>0</v>
      </c>
      <c r="AM34" s="2">
        <f t="shared" si="6"/>
        <v>0</v>
      </c>
    </row>
    <row r="35" spans="1:39">
      <c r="A35" s="20" t="s">
        <v>26</v>
      </c>
      <c r="B35" s="20"/>
      <c r="C35" s="20"/>
      <c r="D35" s="21">
        <f>SUM(D30:D34)</f>
        <v>1500</v>
      </c>
      <c r="E35" s="21">
        <f t="shared" ref="E35:AM35" si="8">SUM(E30:E34)</f>
        <v>1500</v>
      </c>
      <c r="F35" s="21">
        <f t="shared" si="8"/>
        <v>1500</v>
      </c>
      <c r="G35" s="21">
        <f t="shared" si="8"/>
        <v>1500</v>
      </c>
      <c r="H35" s="21">
        <f t="shared" si="8"/>
        <v>1500</v>
      </c>
      <c r="I35" s="21">
        <f t="shared" si="8"/>
        <v>1500</v>
      </c>
      <c r="J35" s="21">
        <f t="shared" si="8"/>
        <v>1500</v>
      </c>
      <c r="K35" s="21">
        <f t="shared" si="8"/>
        <v>1500</v>
      </c>
      <c r="L35" s="21">
        <f t="shared" si="8"/>
        <v>1500</v>
      </c>
      <c r="M35" s="21">
        <f t="shared" si="8"/>
        <v>1500</v>
      </c>
      <c r="N35" s="21">
        <f t="shared" si="8"/>
        <v>1500</v>
      </c>
      <c r="O35" s="21">
        <f t="shared" si="8"/>
        <v>1500</v>
      </c>
      <c r="P35" s="21">
        <f t="shared" si="8"/>
        <v>1500</v>
      </c>
      <c r="Q35" s="21">
        <f t="shared" si="8"/>
        <v>1500</v>
      </c>
      <c r="R35" s="21">
        <f t="shared" si="8"/>
        <v>1500</v>
      </c>
      <c r="S35" s="21">
        <f t="shared" si="8"/>
        <v>1500</v>
      </c>
      <c r="T35" s="21">
        <f t="shared" si="8"/>
        <v>1500</v>
      </c>
      <c r="U35" s="21">
        <f t="shared" si="8"/>
        <v>1500</v>
      </c>
      <c r="V35" s="21">
        <f t="shared" si="8"/>
        <v>1500</v>
      </c>
      <c r="W35" s="21">
        <f t="shared" si="8"/>
        <v>1500</v>
      </c>
      <c r="X35" s="21">
        <f t="shared" si="8"/>
        <v>1500</v>
      </c>
      <c r="Y35" s="21">
        <f t="shared" si="8"/>
        <v>1500</v>
      </c>
      <c r="Z35" s="21">
        <f t="shared" si="8"/>
        <v>1500</v>
      </c>
      <c r="AA35" s="21">
        <f t="shared" si="8"/>
        <v>1500</v>
      </c>
      <c r="AB35" s="21">
        <f t="shared" si="8"/>
        <v>1500</v>
      </c>
      <c r="AC35" s="21">
        <f t="shared" si="8"/>
        <v>1500</v>
      </c>
      <c r="AD35" s="21">
        <f t="shared" si="8"/>
        <v>1500</v>
      </c>
      <c r="AE35" s="21">
        <f t="shared" si="8"/>
        <v>1500</v>
      </c>
      <c r="AF35" s="21">
        <f t="shared" si="8"/>
        <v>1500</v>
      </c>
      <c r="AG35" s="21">
        <f t="shared" si="8"/>
        <v>1500</v>
      </c>
      <c r="AH35" s="21">
        <f t="shared" si="8"/>
        <v>1500</v>
      </c>
      <c r="AI35" s="21">
        <f t="shared" si="8"/>
        <v>1500</v>
      </c>
      <c r="AJ35" s="21">
        <f t="shared" si="8"/>
        <v>1500</v>
      </c>
      <c r="AK35" s="21">
        <f t="shared" si="8"/>
        <v>1500</v>
      </c>
      <c r="AL35" s="21">
        <f t="shared" si="8"/>
        <v>1500</v>
      </c>
      <c r="AM35" s="21">
        <f t="shared" si="8"/>
        <v>1500</v>
      </c>
    </row>
    <row r="36" spans="1:39" ht="9" customHeight="1"/>
    <row r="37" spans="1:39">
      <c r="A37" s="28" t="s">
        <v>16</v>
      </c>
    </row>
    <row r="38" spans="1:39" ht="9" customHeight="1"/>
    <row r="39" spans="1:39">
      <c r="A39" s="5" t="s">
        <v>18</v>
      </c>
      <c r="B39" s="13"/>
      <c r="C39" s="12" t="s">
        <v>6</v>
      </c>
      <c r="D39" s="2">
        <f>D29</f>
        <v>1</v>
      </c>
      <c r="E39" s="2">
        <f t="shared" ref="E39:AM39" si="9">E29</f>
        <v>2</v>
      </c>
      <c r="F39" s="2">
        <f t="shared" si="9"/>
        <v>3</v>
      </c>
      <c r="G39" s="2">
        <f t="shared" si="9"/>
        <v>4</v>
      </c>
      <c r="H39" s="2">
        <f t="shared" si="9"/>
        <v>5</v>
      </c>
      <c r="I39" s="2">
        <f t="shared" si="9"/>
        <v>6</v>
      </c>
      <c r="J39" s="2">
        <f t="shared" si="9"/>
        <v>7</v>
      </c>
      <c r="K39" s="2">
        <f t="shared" si="9"/>
        <v>8</v>
      </c>
      <c r="L39" s="2">
        <f t="shared" si="9"/>
        <v>9</v>
      </c>
      <c r="M39" s="2">
        <f t="shared" si="9"/>
        <v>10</v>
      </c>
      <c r="N39" s="2">
        <f t="shared" si="9"/>
        <v>11</v>
      </c>
      <c r="O39" s="2">
        <f t="shared" si="9"/>
        <v>12</v>
      </c>
      <c r="P39" s="2">
        <f t="shared" si="9"/>
        <v>13</v>
      </c>
      <c r="Q39" s="2">
        <f t="shared" si="9"/>
        <v>14</v>
      </c>
      <c r="R39" s="2">
        <f t="shared" si="9"/>
        <v>15</v>
      </c>
      <c r="S39" s="2">
        <f t="shared" si="9"/>
        <v>16</v>
      </c>
      <c r="T39" s="2">
        <f t="shared" si="9"/>
        <v>17</v>
      </c>
      <c r="U39" s="2">
        <f t="shared" si="9"/>
        <v>18</v>
      </c>
      <c r="V39" s="2">
        <f t="shared" si="9"/>
        <v>19</v>
      </c>
      <c r="W39" s="2">
        <f t="shared" si="9"/>
        <v>20</v>
      </c>
      <c r="X39" s="2">
        <f t="shared" si="9"/>
        <v>21</v>
      </c>
      <c r="Y39" s="2">
        <f t="shared" si="9"/>
        <v>22</v>
      </c>
      <c r="Z39" s="2">
        <f t="shared" si="9"/>
        <v>23</v>
      </c>
      <c r="AA39" s="2">
        <f t="shared" si="9"/>
        <v>24</v>
      </c>
      <c r="AB39" s="2">
        <f t="shared" si="9"/>
        <v>25</v>
      </c>
      <c r="AC39" s="2">
        <f t="shared" si="9"/>
        <v>26</v>
      </c>
      <c r="AD39" s="2">
        <f t="shared" si="9"/>
        <v>27</v>
      </c>
      <c r="AE39" s="2">
        <f t="shared" si="9"/>
        <v>28</v>
      </c>
      <c r="AF39" s="2">
        <f t="shared" si="9"/>
        <v>29</v>
      </c>
      <c r="AG39" s="2">
        <f t="shared" si="9"/>
        <v>30</v>
      </c>
      <c r="AH39" s="2">
        <f t="shared" si="9"/>
        <v>31</v>
      </c>
      <c r="AI39" s="2">
        <f t="shared" si="9"/>
        <v>32</v>
      </c>
      <c r="AJ39" s="2">
        <f t="shared" si="9"/>
        <v>33</v>
      </c>
      <c r="AK39" s="2">
        <f t="shared" si="9"/>
        <v>34</v>
      </c>
      <c r="AL39" s="2">
        <f t="shared" si="9"/>
        <v>35</v>
      </c>
      <c r="AM39" s="2">
        <f t="shared" si="9"/>
        <v>36</v>
      </c>
    </row>
    <row r="40" spans="1:39">
      <c r="A40" s="3" t="s">
        <v>17</v>
      </c>
      <c r="B40" s="3"/>
      <c r="C40" s="8">
        <v>4000</v>
      </c>
      <c r="D40" s="2">
        <f>$C40*MAX(1,ROUNDUP(D$10/$C$5,0))</f>
        <v>4000</v>
      </c>
      <c r="E40" s="2">
        <f t="shared" ref="E40:AM40" si="10">$C40*MAX(1,ROUNDUP(E$10/$C$5,0))</f>
        <v>4000</v>
      </c>
      <c r="F40" s="2">
        <f t="shared" si="10"/>
        <v>4000</v>
      </c>
      <c r="G40" s="2">
        <f t="shared" si="10"/>
        <v>4000</v>
      </c>
      <c r="H40" s="2">
        <f t="shared" si="10"/>
        <v>4000</v>
      </c>
      <c r="I40" s="2">
        <f t="shared" ca="1" si="10"/>
        <v>4000</v>
      </c>
      <c r="J40" s="2">
        <f t="shared" ca="1" si="10"/>
        <v>4000</v>
      </c>
      <c r="K40" s="2">
        <f t="shared" ca="1" si="10"/>
        <v>4000</v>
      </c>
      <c r="L40" s="2">
        <f t="shared" ca="1" si="10"/>
        <v>4000</v>
      </c>
      <c r="M40" s="2">
        <f t="shared" ca="1" si="10"/>
        <v>4000</v>
      </c>
      <c r="N40" s="2">
        <f t="shared" ca="1" si="10"/>
        <v>4000</v>
      </c>
      <c r="O40" s="2">
        <f t="shared" ca="1" si="10"/>
        <v>4000</v>
      </c>
      <c r="P40" s="2">
        <f t="shared" ca="1" si="10"/>
        <v>4000</v>
      </c>
      <c r="Q40" s="2">
        <f t="shared" ca="1" si="10"/>
        <v>4000</v>
      </c>
      <c r="R40" s="2">
        <f t="shared" ca="1" si="10"/>
        <v>4000</v>
      </c>
      <c r="S40" s="2">
        <f t="shared" ca="1" si="10"/>
        <v>4000</v>
      </c>
      <c r="T40" s="2">
        <f t="shared" ca="1" si="10"/>
        <v>4000</v>
      </c>
      <c r="U40" s="2">
        <f t="shared" ca="1" si="10"/>
        <v>4000</v>
      </c>
      <c r="V40" s="2">
        <f t="shared" ca="1" si="10"/>
        <v>4000</v>
      </c>
      <c r="W40" s="2">
        <f t="shared" ca="1" si="10"/>
        <v>4000</v>
      </c>
      <c r="X40" s="2">
        <f t="shared" ca="1" si="10"/>
        <v>4000</v>
      </c>
      <c r="Y40" s="2">
        <f t="shared" ca="1" si="10"/>
        <v>4000</v>
      </c>
      <c r="Z40" s="2">
        <f t="shared" ca="1" si="10"/>
        <v>4000</v>
      </c>
      <c r="AA40" s="2">
        <f t="shared" ca="1" si="10"/>
        <v>4000</v>
      </c>
      <c r="AB40" s="2">
        <f t="shared" ca="1" si="10"/>
        <v>4000</v>
      </c>
      <c r="AC40" s="2">
        <f t="shared" ca="1" si="10"/>
        <v>4000</v>
      </c>
      <c r="AD40" s="2">
        <f t="shared" ca="1" si="10"/>
        <v>4000</v>
      </c>
      <c r="AE40" s="2">
        <f t="shared" ca="1" si="10"/>
        <v>4000</v>
      </c>
      <c r="AF40" s="2">
        <f t="shared" ca="1" si="10"/>
        <v>4000</v>
      </c>
      <c r="AG40" s="2">
        <f t="shared" ca="1" si="10"/>
        <v>4000</v>
      </c>
      <c r="AH40" s="2">
        <f t="shared" ca="1" si="10"/>
        <v>4000</v>
      </c>
      <c r="AI40" s="2">
        <f t="shared" ca="1" si="10"/>
        <v>4000</v>
      </c>
      <c r="AJ40" s="2">
        <f t="shared" ca="1" si="10"/>
        <v>4000</v>
      </c>
      <c r="AK40" s="2">
        <f t="shared" ca="1" si="10"/>
        <v>4000</v>
      </c>
      <c r="AL40" s="2">
        <f t="shared" ca="1" si="10"/>
        <v>4000</v>
      </c>
      <c r="AM40" s="2">
        <f t="shared" ca="1" si="10"/>
        <v>4000</v>
      </c>
    </row>
    <row r="41" spans="1:39">
      <c r="A41" s="3" t="s">
        <v>27</v>
      </c>
      <c r="B41" s="3"/>
      <c r="C41" s="8">
        <v>10000</v>
      </c>
      <c r="D41" s="2">
        <f>$C41</f>
        <v>10000</v>
      </c>
      <c r="E41" s="2">
        <f t="shared" ref="E41:AM41" si="11">$C41</f>
        <v>10000</v>
      </c>
      <c r="F41" s="2">
        <f t="shared" si="11"/>
        <v>10000</v>
      </c>
      <c r="G41" s="2">
        <f t="shared" si="11"/>
        <v>10000</v>
      </c>
      <c r="H41" s="2">
        <f t="shared" si="11"/>
        <v>10000</v>
      </c>
      <c r="I41" s="2">
        <f t="shared" si="11"/>
        <v>10000</v>
      </c>
      <c r="J41" s="2">
        <f t="shared" si="11"/>
        <v>10000</v>
      </c>
      <c r="K41" s="2">
        <f t="shared" si="11"/>
        <v>10000</v>
      </c>
      <c r="L41" s="2">
        <f t="shared" si="11"/>
        <v>10000</v>
      </c>
      <c r="M41" s="2">
        <f t="shared" si="11"/>
        <v>10000</v>
      </c>
      <c r="N41" s="2">
        <f t="shared" si="11"/>
        <v>10000</v>
      </c>
      <c r="O41" s="2">
        <f t="shared" si="11"/>
        <v>10000</v>
      </c>
      <c r="P41" s="2">
        <f t="shared" si="11"/>
        <v>10000</v>
      </c>
      <c r="Q41" s="2">
        <f t="shared" si="11"/>
        <v>10000</v>
      </c>
      <c r="R41" s="2">
        <f t="shared" si="11"/>
        <v>10000</v>
      </c>
      <c r="S41" s="2">
        <f t="shared" si="11"/>
        <v>10000</v>
      </c>
      <c r="T41" s="2">
        <f t="shared" si="11"/>
        <v>10000</v>
      </c>
      <c r="U41" s="2">
        <f t="shared" si="11"/>
        <v>10000</v>
      </c>
      <c r="V41" s="2">
        <f t="shared" si="11"/>
        <v>10000</v>
      </c>
      <c r="W41" s="2">
        <f t="shared" si="11"/>
        <v>10000</v>
      </c>
      <c r="X41" s="2">
        <f t="shared" si="11"/>
        <v>10000</v>
      </c>
      <c r="Y41" s="2">
        <f t="shared" si="11"/>
        <v>10000</v>
      </c>
      <c r="Z41" s="2">
        <f t="shared" si="11"/>
        <v>10000</v>
      </c>
      <c r="AA41" s="2">
        <f t="shared" si="11"/>
        <v>10000</v>
      </c>
      <c r="AB41" s="2">
        <f t="shared" si="11"/>
        <v>10000</v>
      </c>
      <c r="AC41" s="2">
        <f t="shared" si="11"/>
        <v>10000</v>
      </c>
      <c r="AD41" s="2">
        <f t="shared" si="11"/>
        <v>10000</v>
      </c>
      <c r="AE41" s="2">
        <f t="shared" si="11"/>
        <v>10000</v>
      </c>
      <c r="AF41" s="2">
        <f t="shared" si="11"/>
        <v>10000</v>
      </c>
      <c r="AG41" s="2">
        <f t="shared" si="11"/>
        <v>10000</v>
      </c>
      <c r="AH41" s="2">
        <f t="shared" si="11"/>
        <v>10000</v>
      </c>
      <c r="AI41" s="2">
        <f t="shared" si="11"/>
        <v>10000</v>
      </c>
      <c r="AJ41" s="2">
        <f t="shared" si="11"/>
        <v>10000</v>
      </c>
      <c r="AK41" s="2">
        <f t="shared" si="11"/>
        <v>10000</v>
      </c>
      <c r="AL41" s="2">
        <f t="shared" si="11"/>
        <v>10000</v>
      </c>
      <c r="AM41" s="2">
        <f t="shared" si="11"/>
        <v>10000</v>
      </c>
    </row>
    <row r="42" spans="1:39">
      <c r="A42" s="3" t="s">
        <v>29</v>
      </c>
      <c r="B42" s="3"/>
      <c r="C42" s="8">
        <v>15000</v>
      </c>
      <c r="D42" s="2">
        <f>$C42*MAX(1,ROUNDUP(D$10/$C$5,0))</f>
        <v>15000</v>
      </c>
      <c r="E42" s="2">
        <f t="shared" ref="E42:AM42" si="12">$C42*MAX(1,ROUNDUP(E$10/$C$5,0))</f>
        <v>15000</v>
      </c>
      <c r="F42" s="2">
        <f t="shared" si="12"/>
        <v>15000</v>
      </c>
      <c r="G42" s="2">
        <f t="shared" si="12"/>
        <v>15000</v>
      </c>
      <c r="H42" s="2">
        <f t="shared" si="12"/>
        <v>15000</v>
      </c>
      <c r="I42" s="2">
        <f t="shared" ca="1" si="12"/>
        <v>15000</v>
      </c>
      <c r="J42" s="2">
        <f t="shared" ca="1" si="12"/>
        <v>15000</v>
      </c>
      <c r="K42" s="2">
        <f t="shared" ca="1" si="12"/>
        <v>15000</v>
      </c>
      <c r="L42" s="2">
        <f t="shared" ca="1" si="12"/>
        <v>15000</v>
      </c>
      <c r="M42" s="2">
        <f t="shared" ca="1" si="12"/>
        <v>15000</v>
      </c>
      <c r="N42" s="2">
        <f t="shared" ca="1" si="12"/>
        <v>15000</v>
      </c>
      <c r="O42" s="2">
        <f t="shared" ca="1" si="12"/>
        <v>15000</v>
      </c>
      <c r="P42" s="2">
        <f t="shared" ca="1" si="12"/>
        <v>15000</v>
      </c>
      <c r="Q42" s="2">
        <f t="shared" ca="1" si="12"/>
        <v>15000</v>
      </c>
      <c r="R42" s="2">
        <f t="shared" ca="1" si="12"/>
        <v>15000</v>
      </c>
      <c r="S42" s="2">
        <f t="shared" ca="1" si="12"/>
        <v>15000</v>
      </c>
      <c r="T42" s="2">
        <f t="shared" ca="1" si="12"/>
        <v>15000</v>
      </c>
      <c r="U42" s="2">
        <f t="shared" ca="1" si="12"/>
        <v>15000</v>
      </c>
      <c r="V42" s="2">
        <f t="shared" ca="1" si="12"/>
        <v>15000</v>
      </c>
      <c r="W42" s="2">
        <f t="shared" ca="1" si="12"/>
        <v>15000</v>
      </c>
      <c r="X42" s="2">
        <f t="shared" ca="1" si="12"/>
        <v>15000</v>
      </c>
      <c r="Y42" s="2">
        <f t="shared" ca="1" si="12"/>
        <v>15000</v>
      </c>
      <c r="Z42" s="2">
        <f t="shared" ca="1" si="12"/>
        <v>15000</v>
      </c>
      <c r="AA42" s="2">
        <f t="shared" ca="1" si="12"/>
        <v>15000</v>
      </c>
      <c r="AB42" s="2">
        <f t="shared" ca="1" si="12"/>
        <v>15000</v>
      </c>
      <c r="AC42" s="2">
        <f t="shared" ca="1" si="12"/>
        <v>15000</v>
      </c>
      <c r="AD42" s="2">
        <f t="shared" ca="1" si="12"/>
        <v>15000</v>
      </c>
      <c r="AE42" s="2">
        <f t="shared" ca="1" si="12"/>
        <v>15000</v>
      </c>
      <c r="AF42" s="2">
        <f t="shared" ca="1" si="12"/>
        <v>15000</v>
      </c>
      <c r="AG42" s="2">
        <f t="shared" ca="1" si="12"/>
        <v>15000</v>
      </c>
      <c r="AH42" s="2">
        <f t="shared" ca="1" si="12"/>
        <v>15000</v>
      </c>
      <c r="AI42" s="2">
        <f t="shared" ca="1" si="12"/>
        <v>15000</v>
      </c>
      <c r="AJ42" s="2">
        <f t="shared" ca="1" si="12"/>
        <v>15000</v>
      </c>
      <c r="AK42" s="2">
        <f t="shared" ca="1" si="12"/>
        <v>15000</v>
      </c>
      <c r="AL42" s="2">
        <f t="shared" ca="1" si="12"/>
        <v>15000</v>
      </c>
      <c r="AM42" s="2">
        <f t="shared" ca="1" si="12"/>
        <v>15000</v>
      </c>
    </row>
    <row r="43" spans="1:39">
      <c r="A43" s="3" t="s">
        <v>30</v>
      </c>
      <c r="B43" s="3"/>
      <c r="C43" s="8">
        <v>2000</v>
      </c>
      <c r="D43" s="2">
        <f>$C43*D$10</f>
        <v>0</v>
      </c>
      <c r="E43" s="2">
        <f t="shared" ref="E43:AM43" si="13">$C43*E$10</f>
        <v>2000</v>
      </c>
      <c r="F43" s="2">
        <f t="shared" si="13"/>
        <v>4000</v>
      </c>
      <c r="G43" s="2">
        <f t="shared" si="13"/>
        <v>6000</v>
      </c>
      <c r="H43" s="2">
        <f t="shared" si="13"/>
        <v>8000</v>
      </c>
      <c r="I43" s="2">
        <f t="shared" ca="1" si="13"/>
        <v>16000</v>
      </c>
      <c r="J43" s="2">
        <f t="shared" ca="1" si="13"/>
        <v>6000</v>
      </c>
      <c r="K43" s="2">
        <f t="shared" ca="1" si="13"/>
        <v>10000</v>
      </c>
      <c r="L43" s="2">
        <f t="shared" ca="1" si="13"/>
        <v>10000</v>
      </c>
      <c r="M43" s="2">
        <f t="shared" ca="1" si="13"/>
        <v>10000</v>
      </c>
      <c r="N43" s="2">
        <f t="shared" ca="1" si="13"/>
        <v>10000</v>
      </c>
      <c r="O43" s="2">
        <f t="shared" ca="1" si="13"/>
        <v>10000</v>
      </c>
      <c r="P43" s="2">
        <f t="shared" ca="1" si="13"/>
        <v>10000</v>
      </c>
      <c r="Q43" s="2">
        <f t="shared" ca="1" si="13"/>
        <v>10000</v>
      </c>
      <c r="R43" s="2">
        <f t="shared" ca="1" si="13"/>
        <v>10000</v>
      </c>
      <c r="S43" s="2">
        <f t="shared" ca="1" si="13"/>
        <v>10000</v>
      </c>
      <c r="T43" s="2">
        <f t="shared" ca="1" si="13"/>
        <v>10000</v>
      </c>
      <c r="U43" s="2">
        <f t="shared" ca="1" si="13"/>
        <v>16000</v>
      </c>
      <c r="V43" s="2">
        <f t="shared" ca="1" si="13"/>
        <v>6000</v>
      </c>
      <c r="W43" s="2">
        <f t="shared" ca="1" si="13"/>
        <v>10000</v>
      </c>
      <c r="X43" s="2">
        <f t="shared" ca="1" si="13"/>
        <v>10000</v>
      </c>
      <c r="Y43" s="2">
        <f t="shared" ca="1" si="13"/>
        <v>10000</v>
      </c>
      <c r="Z43" s="2">
        <f t="shared" ca="1" si="13"/>
        <v>10000</v>
      </c>
      <c r="AA43" s="2">
        <f t="shared" ca="1" si="13"/>
        <v>10000</v>
      </c>
      <c r="AB43" s="2">
        <f t="shared" ca="1" si="13"/>
        <v>10000</v>
      </c>
      <c r="AC43" s="2">
        <f t="shared" ca="1" si="13"/>
        <v>10000</v>
      </c>
      <c r="AD43" s="2">
        <f t="shared" ca="1" si="13"/>
        <v>10000</v>
      </c>
      <c r="AE43" s="2">
        <f t="shared" ca="1" si="13"/>
        <v>10000</v>
      </c>
      <c r="AF43" s="2">
        <f t="shared" ca="1" si="13"/>
        <v>10000</v>
      </c>
      <c r="AG43" s="2">
        <f t="shared" ca="1" si="13"/>
        <v>16000</v>
      </c>
      <c r="AH43" s="2">
        <f t="shared" ca="1" si="13"/>
        <v>6000</v>
      </c>
      <c r="AI43" s="2">
        <f t="shared" ca="1" si="13"/>
        <v>10000</v>
      </c>
      <c r="AJ43" s="2">
        <f t="shared" ca="1" si="13"/>
        <v>10000</v>
      </c>
      <c r="AK43" s="2">
        <f t="shared" ca="1" si="13"/>
        <v>10000</v>
      </c>
      <c r="AL43" s="2">
        <f t="shared" ca="1" si="13"/>
        <v>10000</v>
      </c>
      <c r="AM43" s="2">
        <f t="shared" ca="1" si="13"/>
        <v>10000</v>
      </c>
    </row>
    <row r="44" spans="1:39">
      <c r="A44" s="3" t="s">
        <v>31</v>
      </c>
      <c r="B44" s="3"/>
      <c r="C44" s="26">
        <v>0.30199999999999999</v>
      </c>
      <c r="D44" s="2">
        <f>$C44*(D43+D42)</f>
        <v>4530</v>
      </c>
      <c r="E44" s="2">
        <f t="shared" ref="E44:AM44" si="14">$C44*(E43+E42)</f>
        <v>5134</v>
      </c>
      <c r="F44" s="2">
        <f t="shared" si="14"/>
        <v>5738</v>
      </c>
      <c r="G44" s="2">
        <f t="shared" si="14"/>
        <v>6342</v>
      </c>
      <c r="H44" s="2">
        <f t="shared" si="14"/>
        <v>6946</v>
      </c>
      <c r="I44" s="2">
        <f t="shared" ca="1" si="14"/>
        <v>9362</v>
      </c>
      <c r="J44" s="2">
        <f t="shared" ca="1" si="14"/>
        <v>6342</v>
      </c>
      <c r="K44" s="2">
        <f t="shared" ca="1" si="14"/>
        <v>7550</v>
      </c>
      <c r="L44" s="2">
        <f t="shared" ca="1" si="14"/>
        <v>7550</v>
      </c>
      <c r="M44" s="2">
        <f t="shared" ca="1" si="14"/>
        <v>7550</v>
      </c>
      <c r="N44" s="2">
        <f t="shared" ca="1" si="14"/>
        <v>7550</v>
      </c>
      <c r="O44" s="2">
        <f t="shared" ca="1" si="14"/>
        <v>7550</v>
      </c>
      <c r="P44" s="2">
        <f t="shared" ca="1" si="14"/>
        <v>7550</v>
      </c>
      <c r="Q44" s="2">
        <f t="shared" ca="1" si="14"/>
        <v>7550</v>
      </c>
      <c r="R44" s="2">
        <f t="shared" ca="1" si="14"/>
        <v>7550</v>
      </c>
      <c r="S44" s="2">
        <f t="shared" ca="1" si="14"/>
        <v>7550</v>
      </c>
      <c r="T44" s="2">
        <f t="shared" ca="1" si="14"/>
        <v>7550</v>
      </c>
      <c r="U44" s="2">
        <f t="shared" ca="1" si="14"/>
        <v>9362</v>
      </c>
      <c r="V44" s="2">
        <f t="shared" ca="1" si="14"/>
        <v>6342</v>
      </c>
      <c r="W44" s="2">
        <f t="shared" ca="1" si="14"/>
        <v>7550</v>
      </c>
      <c r="X44" s="2">
        <f t="shared" ca="1" si="14"/>
        <v>7550</v>
      </c>
      <c r="Y44" s="2">
        <f t="shared" ca="1" si="14"/>
        <v>7550</v>
      </c>
      <c r="Z44" s="2">
        <f t="shared" ca="1" si="14"/>
        <v>7550</v>
      </c>
      <c r="AA44" s="2">
        <f t="shared" ca="1" si="14"/>
        <v>7550</v>
      </c>
      <c r="AB44" s="2">
        <f t="shared" ca="1" si="14"/>
        <v>7550</v>
      </c>
      <c r="AC44" s="2">
        <f t="shared" ca="1" si="14"/>
        <v>7550</v>
      </c>
      <c r="AD44" s="2">
        <f t="shared" ca="1" si="14"/>
        <v>7550</v>
      </c>
      <c r="AE44" s="2">
        <f t="shared" ca="1" si="14"/>
        <v>7550</v>
      </c>
      <c r="AF44" s="2">
        <f t="shared" ca="1" si="14"/>
        <v>7550</v>
      </c>
      <c r="AG44" s="2">
        <f t="shared" ca="1" si="14"/>
        <v>9362</v>
      </c>
      <c r="AH44" s="2">
        <f t="shared" ca="1" si="14"/>
        <v>6342</v>
      </c>
      <c r="AI44" s="2">
        <f t="shared" ca="1" si="14"/>
        <v>7550</v>
      </c>
      <c r="AJ44" s="2">
        <f t="shared" ca="1" si="14"/>
        <v>7550</v>
      </c>
      <c r="AK44" s="2">
        <f t="shared" ca="1" si="14"/>
        <v>7550</v>
      </c>
      <c r="AL44" s="2">
        <f t="shared" ca="1" si="14"/>
        <v>7550</v>
      </c>
      <c r="AM44" s="2">
        <f t="shared" ca="1" si="14"/>
        <v>7550</v>
      </c>
    </row>
    <row r="45" spans="1:39">
      <c r="A45" s="3" t="s">
        <v>36</v>
      </c>
      <c r="B45" s="3"/>
      <c r="C45" s="8">
        <v>3000</v>
      </c>
      <c r="D45" s="2">
        <f t="shared" ref="D45:S49" si="15">$C45</f>
        <v>3000</v>
      </c>
      <c r="E45" s="2">
        <f t="shared" si="15"/>
        <v>3000</v>
      </c>
      <c r="F45" s="2">
        <f t="shared" si="15"/>
        <v>3000</v>
      </c>
      <c r="G45" s="2">
        <f t="shared" si="15"/>
        <v>3000</v>
      </c>
      <c r="H45" s="2">
        <f t="shared" si="15"/>
        <v>3000</v>
      </c>
      <c r="I45" s="2">
        <f t="shared" si="15"/>
        <v>3000</v>
      </c>
      <c r="J45" s="2">
        <f t="shared" si="15"/>
        <v>3000</v>
      </c>
      <c r="K45" s="2">
        <f t="shared" si="15"/>
        <v>3000</v>
      </c>
      <c r="L45" s="2">
        <f t="shared" si="15"/>
        <v>3000</v>
      </c>
      <c r="M45" s="2">
        <f t="shared" si="15"/>
        <v>3000</v>
      </c>
      <c r="N45" s="2">
        <f t="shared" si="15"/>
        <v>3000</v>
      </c>
      <c r="O45" s="2">
        <f t="shared" si="15"/>
        <v>3000</v>
      </c>
      <c r="P45" s="2">
        <f t="shared" si="15"/>
        <v>3000</v>
      </c>
      <c r="Q45" s="2">
        <f t="shared" si="15"/>
        <v>3000</v>
      </c>
      <c r="R45" s="2">
        <f t="shared" si="15"/>
        <v>3000</v>
      </c>
      <c r="S45" s="2">
        <f t="shared" si="15"/>
        <v>3000</v>
      </c>
      <c r="T45" s="2">
        <f t="shared" ref="E45:AM49" si="16">$C45</f>
        <v>3000</v>
      </c>
      <c r="U45" s="2">
        <f t="shared" si="16"/>
        <v>3000</v>
      </c>
      <c r="V45" s="2">
        <f t="shared" si="16"/>
        <v>3000</v>
      </c>
      <c r="W45" s="2">
        <f t="shared" si="16"/>
        <v>3000</v>
      </c>
      <c r="X45" s="2">
        <f t="shared" si="16"/>
        <v>3000</v>
      </c>
      <c r="Y45" s="2">
        <f t="shared" si="16"/>
        <v>3000</v>
      </c>
      <c r="Z45" s="2">
        <f t="shared" si="16"/>
        <v>3000</v>
      </c>
      <c r="AA45" s="2">
        <f t="shared" si="16"/>
        <v>3000</v>
      </c>
      <c r="AB45" s="2">
        <f t="shared" si="16"/>
        <v>3000</v>
      </c>
      <c r="AC45" s="2">
        <f t="shared" si="16"/>
        <v>3000</v>
      </c>
      <c r="AD45" s="2">
        <f t="shared" si="16"/>
        <v>3000</v>
      </c>
      <c r="AE45" s="2">
        <f t="shared" si="16"/>
        <v>3000</v>
      </c>
      <c r="AF45" s="2">
        <f t="shared" si="16"/>
        <v>3000</v>
      </c>
      <c r="AG45" s="2">
        <f t="shared" si="16"/>
        <v>3000</v>
      </c>
      <c r="AH45" s="2">
        <f t="shared" si="16"/>
        <v>3000</v>
      </c>
      <c r="AI45" s="2">
        <f t="shared" si="16"/>
        <v>3000</v>
      </c>
      <c r="AJ45" s="2">
        <f t="shared" si="16"/>
        <v>3000</v>
      </c>
      <c r="AK45" s="2">
        <f t="shared" si="16"/>
        <v>3000</v>
      </c>
      <c r="AL45" s="2">
        <f t="shared" si="16"/>
        <v>3000</v>
      </c>
      <c r="AM45" s="2">
        <f t="shared" si="16"/>
        <v>3000</v>
      </c>
    </row>
    <row r="46" spans="1:39">
      <c r="A46" s="3" t="s">
        <v>28</v>
      </c>
      <c r="B46" s="3"/>
      <c r="C46" s="8">
        <v>100</v>
      </c>
      <c r="D46" s="2">
        <f>$C46*D$10</f>
        <v>0</v>
      </c>
      <c r="E46" s="2">
        <f t="shared" ref="E46:AM46" si="17">$C46*E$10</f>
        <v>100</v>
      </c>
      <c r="F46" s="2">
        <f t="shared" si="17"/>
        <v>200</v>
      </c>
      <c r="G46" s="2">
        <f t="shared" si="17"/>
        <v>300</v>
      </c>
      <c r="H46" s="2">
        <f t="shared" si="17"/>
        <v>400</v>
      </c>
      <c r="I46" s="2">
        <f t="shared" ca="1" si="17"/>
        <v>800</v>
      </c>
      <c r="J46" s="2">
        <f t="shared" ca="1" si="17"/>
        <v>300</v>
      </c>
      <c r="K46" s="2">
        <f t="shared" ca="1" si="17"/>
        <v>500</v>
      </c>
      <c r="L46" s="2">
        <f t="shared" ca="1" si="17"/>
        <v>500</v>
      </c>
      <c r="M46" s="2">
        <f t="shared" ca="1" si="17"/>
        <v>500</v>
      </c>
      <c r="N46" s="2">
        <f t="shared" ca="1" si="17"/>
        <v>500</v>
      </c>
      <c r="O46" s="2">
        <f t="shared" ca="1" si="17"/>
        <v>500</v>
      </c>
      <c r="P46" s="2">
        <f t="shared" ca="1" si="17"/>
        <v>500</v>
      </c>
      <c r="Q46" s="2">
        <f t="shared" ca="1" si="17"/>
        <v>500</v>
      </c>
      <c r="R46" s="2">
        <f t="shared" ca="1" si="17"/>
        <v>500</v>
      </c>
      <c r="S46" s="2">
        <f t="shared" ca="1" si="17"/>
        <v>500</v>
      </c>
      <c r="T46" s="2">
        <f t="shared" ca="1" si="17"/>
        <v>500</v>
      </c>
      <c r="U46" s="2">
        <f t="shared" ca="1" si="17"/>
        <v>800</v>
      </c>
      <c r="V46" s="2">
        <f t="shared" ca="1" si="17"/>
        <v>300</v>
      </c>
      <c r="W46" s="2">
        <f t="shared" ca="1" si="17"/>
        <v>500</v>
      </c>
      <c r="X46" s="2">
        <f t="shared" ca="1" si="17"/>
        <v>500</v>
      </c>
      <c r="Y46" s="2">
        <f t="shared" ca="1" si="17"/>
        <v>500</v>
      </c>
      <c r="Z46" s="2">
        <f t="shared" ca="1" si="17"/>
        <v>500</v>
      </c>
      <c r="AA46" s="2">
        <f t="shared" ca="1" si="17"/>
        <v>500</v>
      </c>
      <c r="AB46" s="2">
        <f t="shared" ca="1" si="17"/>
        <v>500</v>
      </c>
      <c r="AC46" s="2">
        <f t="shared" ca="1" si="17"/>
        <v>500</v>
      </c>
      <c r="AD46" s="2">
        <f t="shared" ca="1" si="17"/>
        <v>500</v>
      </c>
      <c r="AE46" s="2">
        <f t="shared" ca="1" si="17"/>
        <v>500</v>
      </c>
      <c r="AF46" s="2">
        <f t="shared" ca="1" si="17"/>
        <v>500</v>
      </c>
      <c r="AG46" s="2">
        <f t="shared" ca="1" si="17"/>
        <v>800</v>
      </c>
      <c r="AH46" s="2">
        <f t="shared" ca="1" si="17"/>
        <v>300</v>
      </c>
      <c r="AI46" s="2">
        <f t="shared" ca="1" si="17"/>
        <v>500</v>
      </c>
      <c r="AJ46" s="2">
        <f t="shared" ca="1" si="17"/>
        <v>500</v>
      </c>
      <c r="AK46" s="2">
        <f t="shared" ca="1" si="17"/>
        <v>500</v>
      </c>
      <c r="AL46" s="2">
        <f t="shared" ca="1" si="17"/>
        <v>500</v>
      </c>
      <c r="AM46" s="2">
        <f t="shared" ca="1" si="17"/>
        <v>500</v>
      </c>
    </row>
    <row r="47" spans="1:39">
      <c r="A47" s="3" t="s">
        <v>35</v>
      </c>
      <c r="B47" s="3"/>
      <c r="C47" s="8">
        <v>1000</v>
      </c>
      <c r="D47" s="2">
        <f t="shared" si="15"/>
        <v>1000</v>
      </c>
      <c r="E47" s="2">
        <f t="shared" si="16"/>
        <v>1000</v>
      </c>
      <c r="F47" s="2">
        <f t="shared" si="16"/>
        <v>1000</v>
      </c>
      <c r="G47" s="2">
        <f t="shared" si="16"/>
        <v>1000</v>
      </c>
      <c r="H47" s="2">
        <f t="shared" si="16"/>
        <v>1000</v>
      </c>
      <c r="I47" s="2">
        <f t="shared" si="16"/>
        <v>1000</v>
      </c>
      <c r="J47" s="2">
        <f t="shared" si="16"/>
        <v>1000</v>
      </c>
      <c r="K47" s="2">
        <f t="shared" si="16"/>
        <v>1000</v>
      </c>
      <c r="L47" s="2">
        <f t="shared" si="16"/>
        <v>1000</v>
      </c>
      <c r="M47" s="2">
        <f t="shared" si="16"/>
        <v>1000</v>
      </c>
      <c r="N47" s="2">
        <f t="shared" si="16"/>
        <v>1000</v>
      </c>
      <c r="O47" s="2">
        <f t="shared" si="16"/>
        <v>1000</v>
      </c>
      <c r="P47" s="2">
        <f t="shared" si="16"/>
        <v>1000</v>
      </c>
      <c r="Q47" s="2">
        <f t="shared" si="16"/>
        <v>1000</v>
      </c>
      <c r="R47" s="2">
        <f t="shared" si="16"/>
        <v>1000</v>
      </c>
      <c r="S47" s="2">
        <f t="shared" si="16"/>
        <v>1000</v>
      </c>
      <c r="T47" s="2">
        <f t="shared" si="16"/>
        <v>1000</v>
      </c>
      <c r="U47" s="2">
        <f t="shared" si="16"/>
        <v>1000</v>
      </c>
      <c r="V47" s="2">
        <f t="shared" si="16"/>
        <v>1000</v>
      </c>
      <c r="W47" s="2">
        <f t="shared" si="16"/>
        <v>1000</v>
      </c>
      <c r="X47" s="2">
        <f t="shared" si="16"/>
        <v>1000</v>
      </c>
      <c r="Y47" s="2">
        <f t="shared" si="16"/>
        <v>1000</v>
      </c>
      <c r="Z47" s="2">
        <f t="shared" si="16"/>
        <v>1000</v>
      </c>
      <c r="AA47" s="2">
        <f t="shared" si="16"/>
        <v>1000</v>
      </c>
      <c r="AB47" s="2">
        <f t="shared" si="16"/>
        <v>1000</v>
      </c>
      <c r="AC47" s="2">
        <f t="shared" si="16"/>
        <v>1000</v>
      </c>
      <c r="AD47" s="2">
        <f t="shared" si="16"/>
        <v>1000</v>
      </c>
      <c r="AE47" s="2">
        <f t="shared" si="16"/>
        <v>1000</v>
      </c>
      <c r="AF47" s="2">
        <f t="shared" si="16"/>
        <v>1000</v>
      </c>
      <c r="AG47" s="2">
        <f t="shared" si="16"/>
        <v>1000</v>
      </c>
      <c r="AH47" s="2">
        <f t="shared" si="16"/>
        <v>1000</v>
      </c>
      <c r="AI47" s="2">
        <f t="shared" si="16"/>
        <v>1000</v>
      </c>
      <c r="AJ47" s="2">
        <f t="shared" si="16"/>
        <v>1000</v>
      </c>
      <c r="AK47" s="2">
        <f t="shared" si="16"/>
        <v>1000</v>
      </c>
      <c r="AL47" s="2">
        <f t="shared" si="16"/>
        <v>1000</v>
      </c>
      <c r="AM47" s="2">
        <f t="shared" si="16"/>
        <v>1000</v>
      </c>
    </row>
    <row r="48" spans="1:39">
      <c r="A48" s="30" t="s">
        <v>34</v>
      </c>
      <c r="B48" s="30"/>
      <c r="C48" s="8"/>
      <c r="D48" s="2">
        <f t="shared" si="15"/>
        <v>0</v>
      </c>
      <c r="E48" s="2">
        <f t="shared" si="16"/>
        <v>0</v>
      </c>
      <c r="F48" s="2">
        <f t="shared" si="16"/>
        <v>0</v>
      </c>
      <c r="G48" s="2">
        <f t="shared" si="16"/>
        <v>0</v>
      </c>
      <c r="H48" s="2">
        <f t="shared" si="16"/>
        <v>0</v>
      </c>
      <c r="I48" s="2">
        <f t="shared" si="16"/>
        <v>0</v>
      </c>
      <c r="J48" s="2">
        <f t="shared" si="16"/>
        <v>0</v>
      </c>
      <c r="K48" s="2">
        <f t="shared" si="16"/>
        <v>0</v>
      </c>
      <c r="L48" s="2">
        <f t="shared" si="16"/>
        <v>0</v>
      </c>
      <c r="M48" s="2">
        <f t="shared" si="16"/>
        <v>0</v>
      </c>
      <c r="N48" s="2">
        <f t="shared" si="16"/>
        <v>0</v>
      </c>
      <c r="O48" s="2">
        <f t="shared" si="16"/>
        <v>0</v>
      </c>
      <c r="P48" s="2">
        <f t="shared" si="16"/>
        <v>0</v>
      </c>
      <c r="Q48" s="2">
        <f t="shared" si="16"/>
        <v>0</v>
      </c>
      <c r="R48" s="2">
        <f t="shared" si="16"/>
        <v>0</v>
      </c>
      <c r="S48" s="2">
        <f t="shared" si="16"/>
        <v>0</v>
      </c>
      <c r="T48" s="2">
        <f t="shared" si="16"/>
        <v>0</v>
      </c>
      <c r="U48" s="2">
        <f t="shared" si="16"/>
        <v>0</v>
      </c>
      <c r="V48" s="2">
        <f t="shared" si="16"/>
        <v>0</v>
      </c>
      <c r="W48" s="2">
        <f t="shared" si="16"/>
        <v>0</v>
      </c>
      <c r="X48" s="2">
        <f t="shared" si="16"/>
        <v>0</v>
      </c>
      <c r="Y48" s="2">
        <f t="shared" si="16"/>
        <v>0</v>
      </c>
      <c r="Z48" s="2">
        <f t="shared" si="16"/>
        <v>0</v>
      </c>
      <c r="AA48" s="2">
        <f t="shared" si="16"/>
        <v>0</v>
      </c>
      <c r="AB48" s="2">
        <f t="shared" si="16"/>
        <v>0</v>
      </c>
      <c r="AC48" s="2">
        <f t="shared" si="16"/>
        <v>0</v>
      </c>
      <c r="AD48" s="2">
        <f t="shared" si="16"/>
        <v>0</v>
      </c>
      <c r="AE48" s="2">
        <f t="shared" si="16"/>
        <v>0</v>
      </c>
      <c r="AF48" s="2">
        <f t="shared" si="16"/>
        <v>0</v>
      </c>
      <c r="AG48" s="2">
        <f t="shared" si="16"/>
        <v>0</v>
      </c>
      <c r="AH48" s="2">
        <f t="shared" si="16"/>
        <v>0</v>
      </c>
      <c r="AI48" s="2">
        <f t="shared" si="16"/>
        <v>0</v>
      </c>
      <c r="AJ48" s="2">
        <f t="shared" si="16"/>
        <v>0</v>
      </c>
      <c r="AK48" s="2">
        <f t="shared" si="16"/>
        <v>0</v>
      </c>
      <c r="AL48" s="2">
        <f t="shared" si="16"/>
        <v>0</v>
      </c>
      <c r="AM48" s="2">
        <f t="shared" si="16"/>
        <v>0</v>
      </c>
    </row>
    <row r="49" spans="1:39">
      <c r="A49" s="30" t="s">
        <v>34</v>
      </c>
      <c r="B49" s="30"/>
      <c r="C49" s="8"/>
      <c r="D49" s="2">
        <f t="shared" si="15"/>
        <v>0</v>
      </c>
      <c r="E49" s="2">
        <f t="shared" si="16"/>
        <v>0</v>
      </c>
      <c r="F49" s="2">
        <f t="shared" si="16"/>
        <v>0</v>
      </c>
      <c r="G49" s="2">
        <f t="shared" si="16"/>
        <v>0</v>
      </c>
      <c r="H49" s="2">
        <f t="shared" si="16"/>
        <v>0</v>
      </c>
      <c r="I49" s="2">
        <f t="shared" si="16"/>
        <v>0</v>
      </c>
      <c r="J49" s="2">
        <f t="shared" si="16"/>
        <v>0</v>
      </c>
      <c r="K49" s="2">
        <f t="shared" si="16"/>
        <v>0</v>
      </c>
      <c r="L49" s="2">
        <f t="shared" si="16"/>
        <v>0</v>
      </c>
      <c r="M49" s="2">
        <f t="shared" si="16"/>
        <v>0</v>
      </c>
      <c r="N49" s="2">
        <f t="shared" si="16"/>
        <v>0</v>
      </c>
      <c r="O49" s="2">
        <f t="shared" si="16"/>
        <v>0</v>
      </c>
      <c r="P49" s="2">
        <f t="shared" si="16"/>
        <v>0</v>
      </c>
      <c r="Q49" s="2">
        <f t="shared" si="16"/>
        <v>0</v>
      </c>
      <c r="R49" s="2">
        <f t="shared" si="16"/>
        <v>0</v>
      </c>
      <c r="S49" s="2">
        <f t="shared" si="16"/>
        <v>0</v>
      </c>
      <c r="T49" s="2">
        <f t="shared" si="16"/>
        <v>0</v>
      </c>
      <c r="U49" s="2">
        <f t="shared" si="16"/>
        <v>0</v>
      </c>
      <c r="V49" s="2">
        <f t="shared" si="16"/>
        <v>0</v>
      </c>
      <c r="W49" s="2">
        <f t="shared" si="16"/>
        <v>0</v>
      </c>
      <c r="X49" s="2">
        <f t="shared" si="16"/>
        <v>0</v>
      </c>
      <c r="Y49" s="2">
        <f t="shared" si="16"/>
        <v>0</v>
      </c>
      <c r="Z49" s="2">
        <f t="shared" si="16"/>
        <v>0</v>
      </c>
      <c r="AA49" s="2">
        <f t="shared" si="16"/>
        <v>0</v>
      </c>
      <c r="AB49" s="2">
        <f t="shared" si="16"/>
        <v>0</v>
      </c>
      <c r="AC49" s="2">
        <f t="shared" si="16"/>
        <v>0</v>
      </c>
      <c r="AD49" s="2">
        <f t="shared" si="16"/>
        <v>0</v>
      </c>
      <c r="AE49" s="2">
        <f t="shared" si="16"/>
        <v>0</v>
      </c>
      <c r="AF49" s="2">
        <f t="shared" si="16"/>
        <v>0</v>
      </c>
      <c r="AG49" s="2">
        <f t="shared" si="16"/>
        <v>0</v>
      </c>
      <c r="AH49" s="2">
        <f t="shared" si="16"/>
        <v>0</v>
      </c>
      <c r="AI49" s="2">
        <f t="shared" si="16"/>
        <v>0</v>
      </c>
      <c r="AJ49" s="2">
        <f t="shared" si="16"/>
        <v>0</v>
      </c>
      <c r="AK49" s="2">
        <f t="shared" si="16"/>
        <v>0</v>
      </c>
      <c r="AL49" s="2">
        <f t="shared" si="16"/>
        <v>0</v>
      </c>
      <c r="AM49" s="2">
        <f t="shared" si="16"/>
        <v>0</v>
      </c>
    </row>
    <row r="50" spans="1:39">
      <c r="A50" s="20" t="s">
        <v>37</v>
      </c>
      <c r="B50" s="20"/>
      <c r="C50" s="20"/>
      <c r="D50" s="21">
        <f>SUM(D40:D49)</f>
        <v>37530</v>
      </c>
      <c r="E50" s="21">
        <f t="shared" ref="E50:AM50" si="18">SUM(E40:E49)</f>
        <v>40234</v>
      </c>
      <c r="F50" s="21">
        <f t="shared" si="18"/>
        <v>42938</v>
      </c>
      <c r="G50" s="21">
        <f t="shared" si="18"/>
        <v>45642</v>
      </c>
      <c r="H50" s="21">
        <f t="shared" si="18"/>
        <v>48346</v>
      </c>
      <c r="I50" s="21">
        <f t="shared" ca="1" si="18"/>
        <v>59162</v>
      </c>
      <c r="J50" s="21">
        <f t="shared" ca="1" si="18"/>
        <v>45642</v>
      </c>
      <c r="K50" s="21">
        <f t="shared" ca="1" si="18"/>
        <v>51050</v>
      </c>
      <c r="L50" s="21">
        <f t="shared" ca="1" si="18"/>
        <v>51050</v>
      </c>
      <c r="M50" s="21">
        <f t="shared" ca="1" si="18"/>
        <v>51050</v>
      </c>
      <c r="N50" s="21">
        <f t="shared" ca="1" si="18"/>
        <v>51050</v>
      </c>
      <c r="O50" s="21">
        <f t="shared" ca="1" si="18"/>
        <v>51050</v>
      </c>
      <c r="P50" s="21">
        <f t="shared" ca="1" si="18"/>
        <v>51050</v>
      </c>
      <c r="Q50" s="21">
        <f t="shared" ca="1" si="18"/>
        <v>51050</v>
      </c>
      <c r="R50" s="21">
        <f t="shared" ca="1" si="18"/>
        <v>51050</v>
      </c>
      <c r="S50" s="21">
        <f t="shared" ca="1" si="18"/>
        <v>51050</v>
      </c>
      <c r="T50" s="21">
        <f t="shared" ca="1" si="18"/>
        <v>51050</v>
      </c>
      <c r="U50" s="21">
        <f t="shared" ca="1" si="18"/>
        <v>59162</v>
      </c>
      <c r="V50" s="21">
        <f t="shared" ca="1" si="18"/>
        <v>45642</v>
      </c>
      <c r="W50" s="21">
        <f t="shared" ca="1" si="18"/>
        <v>51050</v>
      </c>
      <c r="X50" s="21">
        <f t="shared" ca="1" si="18"/>
        <v>51050</v>
      </c>
      <c r="Y50" s="21">
        <f t="shared" ca="1" si="18"/>
        <v>51050</v>
      </c>
      <c r="Z50" s="21">
        <f t="shared" ca="1" si="18"/>
        <v>51050</v>
      </c>
      <c r="AA50" s="21">
        <f t="shared" ca="1" si="18"/>
        <v>51050</v>
      </c>
      <c r="AB50" s="21">
        <f t="shared" ca="1" si="18"/>
        <v>51050</v>
      </c>
      <c r="AC50" s="21">
        <f t="shared" ca="1" si="18"/>
        <v>51050</v>
      </c>
      <c r="AD50" s="21">
        <f t="shared" ca="1" si="18"/>
        <v>51050</v>
      </c>
      <c r="AE50" s="21">
        <f t="shared" ca="1" si="18"/>
        <v>51050</v>
      </c>
      <c r="AF50" s="21">
        <f t="shared" ca="1" si="18"/>
        <v>51050</v>
      </c>
      <c r="AG50" s="21">
        <f t="shared" ca="1" si="18"/>
        <v>59162</v>
      </c>
      <c r="AH50" s="21">
        <f t="shared" ca="1" si="18"/>
        <v>45642</v>
      </c>
      <c r="AI50" s="21">
        <f t="shared" ca="1" si="18"/>
        <v>51050</v>
      </c>
      <c r="AJ50" s="21">
        <f t="shared" ca="1" si="18"/>
        <v>51050</v>
      </c>
      <c r="AK50" s="21">
        <f t="shared" ca="1" si="18"/>
        <v>51050</v>
      </c>
      <c r="AL50" s="21">
        <f t="shared" ca="1" si="18"/>
        <v>51050</v>
      </c>
      <c r="AM50" s="21">
        <f t="shared" ca="1" si="18"/>
        <v>51050</v>
      </c>
    </row>
    <row r="51" spans="1:39" ht="9" customHeight="1"/>
    <row r="52" spans="1:39">
      <c r="A52" s="28" t="s">
        <v>44</v>
      </c>
    </row>
    <row r="53" spans="1:39" ht="9" customHeight="1"/>
    <row r="54" spans="1:39">
      <c r="A54" s="5" t="s">
        <v>39</v>
      </c>
      <c r="B54" s="19"/>
      <c r="C54" s="13"/>
      <c r="D54" s="2">
        <f>D25-D35-D50</f>
        <v>-39030</v>
      </c>
      <c r="E54" s="2">
        <f t="shared" ref="E54:AM54" si="19">E25-E35-E50</f>
        <v>-26745.199999999997</v>
      </c>
      <c r="F54" s="2">
        <f t="shared" si="19"/>
        <v>-14460.399999999998</v>
      </c>
      <c r="G54" s="2">
        <f t="shared" si="19"/>
        <v>-2175.5999999999985</v>
      </c>
      <c r="H54" s="2">
        <f t="shared" si="19"/>
        <v>10109.200000000004</v>
      </c>
      <c r="I54" s="2">
        <f t="shared" ca="1" si="19"/>
        <v>59248.400000000009</v>
      </c>
      <c r="J54" s="2">
        <f t="shared" ca="1" si="19"/>
        <v>-2175.5999999999985</v>
      </c>
      <c r="K54" s="2">
        <f t="shared" ca="1" si="19"/>
        <v>22394</v>
      </c>
      <c r="L54" s="2">
        <f t="shared" ca="1" si="19"/>
        <v>22394</v>
      </c>
      <c r="M54" s="2">
        <f t="shared" ca="1" si="19"/>
        <v>22394</v>
      </c>
      <c r="N54" s="2">
        <f t="shared" ca="1" si="19"/>
        <v>22394</v>
      </c>
      <c r="O54" s="2">
        <f t="shared" ca="1" si="19"/>
        <v>22394</v>
      </c>
      <c r="P54" s="2">
        <f t="shared" ca="1" si="19"/>
        <v>22394</v>
      </c>
      <c r="Q54" s="2">
        <f t="shared" ca="1" si="19"/>
        <v>22394</v>
      </c>
      <c r="R54" s="2">
        <f t="shared" ca="1" si="19"/>
        <v>22394</v>
      </c>
      <c r="S54" s="2">
        <f t="shared" ca="1" si="19"/>
        <v>22394</v>
      </c>
      <c r="T54" s="2">
        <f t="shared" ca="1" si="19"/>
        <v>22394</v>
      </c>
      <c r="U54" s="2">
        <f t="shared" ca="1" si="19"/>
        <v>59248.400000000009</v>
      </c>
      <c r="V54" s="2">
        <f t="shared" ca="1" si="19"/>
        <v>-2175.5999999999985</v>
      </c>
      <c r="W54" s="2">
        <f t="shared" ca="1" si="19"/>
        <v>22394</v>
      </c>
      <c r="X54" s="2">
        <f t="shared" ca="1" si="19"/>
        <v>22394</v>
      </c>
      <c r="Y54" s="2">
        <f t="shared" ca="1" si="19"/>
        <v>22394</v>
      </c>
      <c r="Z54" s="2">
        <f t="shared" ca="1" si="19"/>
        <v>22394</v>
      </c>
      <c r="AA54" s="2">
        <f t="shared" ca="1" si="19"/>
        <v>22394</v>
      </c>
      <c r="AB54" s="2">
        <f t="shared" ca="1" si="19"/>
        <v>22394</v>
      </c>
      <c r="AC54" s="2">
        <f t="shared" ca="1" si="19"/>
        <v>22394</v>
      </c>
      <c r="AD54" s="2">
        <f t="shared" ca="1" si="19"/>
        <v>22394</v>
      </c>
      <c r="AE54" s="2">
        <f t="shared" ca="1" si="19"/>
        <v>22394</v>
      </c>
      <c r="AF54" s="2">
        <f t="shared" ca="1" si="19"/>
        <v>22394</v>
      </c>
      <c r="AG54" s="2">
        <f t="shared" ca="1" si="19"/>
        <v>59248.400000000009</v>
      </c>
      <c r="AH54" s="2">
        <f t="shared" ca="1" si="19"/>
        <v>-2175.5999999999985</v>
      </c>
      <c r="AI54" s="2">
        <f t="shared" ca="1" si="19"/>
        <v>22394</v>
      </c>
      <c r="AJ54" s="2">
        <f t="shared" ca="1" si="19"/>
        <v>22394</v>
      </c>
      <c r="AK54" s="2">
        <f t="shared" ca="1" si="19"/>
        <v>22394</v>
      </c>
      <c r="AL54" s="2">
        <f t="shared" ca="1" si="19"/>
        <v>22394</v>
      </c>
      <c r="AM54" s="2">
        <f t="shared" ca="1" si="19"/>
        <v>22394</v>
      </c>
    </row>
    <row r="55" spans="1:39">
      <c r="A55" s="5" t="s">
        <v>38</v>
      </c>
      <c r="B55" s="19"/>
      <c r="C55" s="13"/>
      <c r="D55" s="2">
        <f ca="1">IF(OR(D16=7,D16=10,D16=1,D16=4),IF($C$6="Доходы 6%",MAX(0,SUM(A25:C25)*6%),MAX(0,MAX(SUM(A25:C25)*1%,SUM(A54:C54)*15%))),0)</f>
        <v>0</v>
      </c>
      <c r="E55" s="2">
        <f ca="1">IF(OR(E16=7,E16=10,E16=1,E16=4),IF($C$6="Доходы 6%",MAX(0,SUM(B25:D25)*6%),MAX(0,MAX(SUM(B25:D25)*1%,SUM(B54:D54)*15%))),0)</f>
        <v>0</v>
      </c>
      <c r="F55" s="2">
        <f ca="1">IF(OR(F16=7,F16=10,F16=1,F16=4),IF($C$6="Доходы 6%",MAX(0,SUM(C25:E25)*6%),MAX(0,MAX(SUM(C25:E25)*1%,SUM(C54:E54)*15%))),0)</f>
        <v>0</v>
      </c>
      <c r="G55" s="2">
        <f ca="1">IF(OR(G16=7,G16=10,G16=1,G16=4),IF($C$6="Доходы 6%",MAX(0,SUM(D25:F25)*6%),MAX(0,MAX(SUM(D25:F25)*1%,SUM(D54:F54)*15%))),0)</f>
        <v>449.66400000000004</v>
      </c>
      <c r="H55" s="2">
        <f ca="1">IF(OR(H16=7,H16=10,H16=1,H16=4),IF($C$6="Доходы 6%",MAX(0,SUM(E25:G25)*6%),MAX(0,MAX(SUM(E25:G25)*1%,SUM(E54:G54)*15%))),0)</f>
        <v>0</v>
      </c>
      <c r="I55" s="2">
        <f ca="1">IF(OR(I16=7,I16=10,I16=1,I16=4),IF($C$6="Доходы 6%",MAX(0,SUM(F25:H25)*6%),MAX(0,MAX(SUM(F25:H25)*1%,SUM(F54:H54)*15%))),0)</f>
        <v>0</v>
      </c>
      <c r="J55" s="2">
        <f ca="1">IF(OR(J16=7,J16=10,J16=1,J16=4),IF($C$6="Доходы 6%",MAX(0,SUM(G25:I25)*6%),MAX(0,MAX(SUM(G25:I25)*1%,SUM(G54:I54)*15%))),0)</f>
        <v>10077.300000000001</v>
      </c>
      <c r="K55" s="2">
        <f ca="1">IF(OR(K16=7,K16=10,K16=1,K16=4),IF($C$6="Доходы 6%",MAX(0,SUM(H25:J25)*6%),MAX(0,MAX(SUM(H25:J25)*1%,SUM(H54:J54)*15%))),0)</f>
        <v>0</v>
      </c>
      <c r="L55" s="2">
        <f ca="1">IF(OR(L16=7,L16=10,L16=1,L16=4),IF($C$6="Доходы 6%",MAX(0,SUM(I25:K25)*6%),MAX(0,MAX(SUM(I25:K25)*1%,SUM(I54:K54)*15%))),0)</f>
        <v>0</v>
      </c>
      <c r="M55" s="2">
        <f ca="1">IF(OR(M16=7,M16=10,M16=1,M16=4),IF($C$6="Доходы 6%",MAX(0,SUM(J25:L25)*6%),MAX(0,MAX(SUM(J25:L25)*1%,SUM(J54:L54)*15%))),0)</f>
        <v>6391.86</v>
      </c>
      <c r="N55" s="2">
        <f ca="1">IF(OR(N16=7,N16=10,N16=1,N16=4),IF($C$6="Доходы 6%",MAX(0,SUM(K25:M25)*6%),MAX(0,MAX(SUM(K25:M25)*1%,SUM(K54:M54)*15%))),0)</f>
        <v>0</v>
      </c>
      <c r="O55" s="2">
        <f ca="1">IF(OR(O16=7,O16=10,O16=1,O16=4),IF($C$6="Доходы 6%",MAX(0,SUM(L25:N25)*6%),MAX(0,MAX(SUM(L25:N25)*1%,SUM(L54:N54)*15%))),0)</f>
        <v>0</v>
      </c>
      <c r="P55" s="2">
        <f ca="1">IF(OR(P16=7,P16=10,P16=1,P16=4),IF($C$6="Доходы 6%",MAX(0,SUM(M25:O25)*6%),MAX(0,MAX(SUM(M25:O25)*1%,SUM(M54:O54)*15%))),0)</f>
        <v>10077.299999999999</v>
      </c>
      <c r="Q55" s="2">
        <f ca="1">IF(OR(Q16=7,Q16=10,Q16=1,Q16=4),IF($C$6="Доходы 6%",MAX(0,SUM(N25:P25)*6%),MAX(0,MAX(SUM(N25:P25)*1%,SUM(N54:P54)*15%))),0)</f>
        <v>0</v>
      </c>
      <c r="R55" s="2">
        <f ca="1">IF(OR(R16=7,R16=10,R16=1,R16=4),IF($C$6="Доходы 6%",MAX(0,SUM(O25:Q25)*6%),MAX(0,MAX(SUM(O25:Q25)*1%,SUM(O54:Q54)*15%))),0)</f>
        <v>0</v>
      </c>
      <c r="S55" s="2">
        <f ca="1">IF(OR(S16=7,S16=10,S16=1,S16=4),IF($C$6="Доходы 6%",MAX(0,SUM(P25:R25)*6%),MAX(0,MAX(SUM(P25:R25)*1%,SUM(P54:R54)*15%))),0)</f>
        <v>10077.299999999999</v>
      </c>
      <c r="T55" s="2">
        <f ca="1">IF(OR(T16=7,T16=10,T16=1,T16=4),IF($C$6="Доходы 6%",MAX(0,SUM(Q25:S25)*6%),MAX(0,MAX(SUM(Q25:S25)*1%,SUM(Q54:S54)*15%))),0)</f>
        <v>0</v>
      </c>
      <c r="U55" s="2">
        <f ca="1">IF(OR(U16=7,U16=10,U16=1,U16=4),IF($C$6="Доходы 6%",MAX(0,SUM(R25:T25)*6%),MAX(0,MAX(SUM(R25:T25)*1%,SUM(R54:T54)*15%))),0)</f>
        <v>0</v>
      </c>
      <c r="V55" s="2">
        <f ca="1">IF(OR(V16=7,V16=10,V16=1,V16=4),IF($C$6="Доходы 6%",MAX(0,SUM(S25:U25)*6%),MAX(0,MAX(SUM(S25:U25)*1%,SUM(S54:U54)*15%))),0)</f>
        <v>15605.460000000001</v>
      </c>
      <c r="W55" s="2">
        <f ca="1">IF(OR(W16=7,W16=10,W16=1,W16=4),IF($C$6="Доходы 6%",MAX(0,SUM(T25:V25)*6%),MAX(0,MAX(SUM(T25:V25)*1%,SUM(T54:V54)*15%))),0)</f>
        <v>0</v>
      </c>
      <c r="X55" s="2">
        <f ca="1">IF(OR(X16=7,X16=10,X16=1,X16=4),IF($C$6="Доходы 6%",MAX(0,SUM(U25:W25)*6%),MAX(0,MAX(SUM(U25:W25)*1%,SUM(U54:W54)*15%))),0)</f>
        <v>0</v>
      </c>
      <c r="Y55" s="2">
        <f ca="1">IF(OR(Y16=7,Y16=10,Y16=1,Y16=4),IF($C$6="Доходы 6%",MAX(0,SUM(V25:X25)*6%),MAX(0,MAX(SUM(V25:X25)*1%,SUM(V54:X54)*15%))),0)</f>
        <v>6391.86</v>
      </c>
      <c r="Z55" s="2">
        <f ca="1">IF(OR(Z16=7,Z16=10,Z16=1,Z16=4),IF($C$6="Доходы 6%",MAX(0,SUM(W25:Y25)*6%),MAX(0,MAX(SUM(W25:Y25)*1%,SUM(W54:Y54)*15%))),0)</f>
        <v>0</v>
      </c>
      <c r="AA55" s="2">
        <f ca="1">IF(OR(AA16=7,AA16=10,AA16=1,AA16=4),IF($C$6="Доходы 6%",MAX(0,SUM(X25:Z25)*6%),MAX(0,MAX(SUM(X25:Z25)*1%,SUM(X54:Z54)*15%))),0)</f>
        <v>0</v>
      </c>
      <c r="AB55" s="2">
        <f ca="1">IF(OR(AB16=7,AB16=10,AB16=1,AB16=4),IF($C$6="Доходы 6%",MAX(0,SUM(Y25:AA25)*6%),MAX(0,MAX(SUM(Y25:AA25)*1%,SUM(Y54:AA54)*15%))),0)</f>
        <v>10077.299999999999</v>
      </c>
      <c r="AC55" s="2">
        <f ca="1">IF(OR(AC16=7,AC16=10,AC16=1,AC16=4),IF($C$6="Доходы 6%",MAX(0,SUM(Z25:AB25)*6%),MAX(0,MAX(SUM(Z25:AB25)*1%,SUM(Z54:AB54)*15%))),0)</f>
        <v>0</v>
      </c>
      <c r="AD55" s="2">
        <f ca="1">IF(OR(AD16=7,AD16=10,AD16=1,AD16=4),IF($C$6="Доходы 6%",MAX(0,SUM(AA25:AC25)*6%),MAX(0,MAX(SUM(AA25:AC25)*1%,SUM(AA54:AC54)*15%))),0)</f>
        <v>0</v>
      </c>
      <c r="AE55" s="2">
        <f ca="1">IF(OR(AE16=7,AE16=10,AE16=1,AE16=4),IF($C$6="Доходы 6%",MAX(0,SUM(AB25:AD25)*6%),MAX(0,MAX(SUM(AB25:AD25)*1%,SUM(AB54:AD54)*15%))),0)</f>
        <v>10077.299999999999</v>
      </c>
      <c r="AF55" s="2">
        <f ca="1">IF(OR(AF16=7,AF16=10,AF16=1,AF16=4),IF($C$6="Доходы 6%",MAX(0,SUM(AC25:AE25)*6%),MAX(0,MAX(SUM(AC25:AE25)*1%,SUM(AC54:AE54)*15%))),0)</f>
        <v>0</v>
      </c>
      <c r="AG55" s="2">
        <f ca="1">IF(OR(AG16=7,AG16=10,AG16=1,AG16=4),IF($C$6="Доходы 6%",MAX(0,SUM(AD25:AF25)*6%),MAX(0,MAX(SUM(AD25:AF25)*1%,SUM(AD54:AF54)*15%))),0)</f>
        <v>0</v>
      </c>
      <c r="AH55" s="2">
        <f ca="1">IF(OR(AH16=7,AH16=10,AH16=1,AH16=4),IF($C$6="Доходы 6%",MAX(0,SUM(AE25:AG25)*6%),MAX(0,MAX(SUM(AE25:AG25)*1%,SUM(AE54:AG54)*15%))),0)</f>
        <v>15605.460000000001</v>
      </c>
      <c r="AI55" s="2">
        <f ca="1">IF(OR(AI16=7,AI16=10,AI16=1,AI16=4),IF($C$6="Доходы 6%",MAX(0,SUM(AF25:AH25)*6%),MAX(0,MAX(SUM(AF25:AH25)*1%,SUM(AF54:AH54)*15%))),0)</f>
        <v>0</v>
      </c>
      <c r="AJ55" s="2">
        <f ca="1">IF(OR(AJ16=7,AJ16=10,AJ16=1,AJ16=4),IF($C$6="Доходы 6%",MAX(0,SUM(AG25:AI25)*6%),MAX(0,MAX(SUM(AG25:AI25)*1%,SUM(AG54:AI54)*15%))),0)</f>
        <v>0</v>
      </c>
      <c r="AK55" s="2">
        <f ca="1">IF(OR(AK16=7,AK16=10,AK16=1,AK16=4),IF($C$6="Доходы 6%",MAX(0,SUM(AH25:AJ25)*6%),MAX(0,MAX(SUM(AH25:AJ25)*1%,SUM(AH54:AJ54)*15%))),0)</f>
        <v>6391.86</v>
      </c>
      <c r="AL55" s="2">
        <f ca="1">IF(OR(AL16=7,AL16=10,AL16=1,AL16=4),IF($C$6="Доходы 6%",MAX(0,SUM(AI25:AK25)*6%),MAX(0,MAX(SUM(AI25:AK25)*1%,SUM(AI54:AK54)*15%))),0)</f>
        <v>0</v>
      </c>
      <c r="AM55" s="2">
        <f ca="1">IF(OR(AM16=7,AM16=10,AM16=1,AM16=4),IF($C$6="Доходы 6%",MAX(0,SUM(AJ25:AL25)*6%),MAX(0,MAX(SUM(AJ25:AL25)*1%,SUM(AJ54:AL54)*15%))),0)</f>
        <v>0</v>
      </c>
    </row>
    <row r="56" spans="1:39">
      <c r="A56" s="31" t="s">
        <v>40</v>
      </c>
      <c r="B56" s="32"/>
      <c r="C56" s="33"/>
      <c r="D56" s="34">
        <f ca="1">D54+D55</f>
        <v>-39030</v>
      </c>
      <c r="E56" s="34">
        <f ca="1">E54+E55</f>
        <v>-26745.199999999997</v>
      </c>
      <c r="F56" s="34">
        <f t="shared" ref="F56:AM56" ca="1" si="20">F54+F55</f>
        <v>-14460.399999999998</v>
      </c>
      <c r="G56" s="34">
        <f t="shared" ca="1" si="20"/>
        <v>-1725.9359999999986</v>
      </c>
      <c r="H56" s="34">
        <f t="shared" ca="1" si="20"/>
        <v>10109.200000000004</v>
      </c>
      <c r="I56" s="34">
        <f t="shared" ca="1" si="20"/>
        <v>59248.400000000009</v>
      </c>
      <c r="J56" s="34">
        <f t="shared" ca="1" si="20"/>
        <v>7901.7000000000025</v>
      </c>
      <c r="K56" s="34">
        <f t="shared" ca="1" si="20"/>
        <v>22394</v>
      </c>
      <c r="L56" s="34">
        <f t="shared" ca="1" si="20"/>
        <v>22394</v>
      </c>
      <c r="M56" s="34">
        <f t="shared" ca="1" si="20"/>
        <v>28785.86</v>
      </c>
      <c r="N56" s="34">
        <f t="shared" ca="1" si="20"/>
        <v>22394</v>
      </c>
      <c r="O56" s="34">
        <f t="shared" ca="1" si="20"/>
        <v>22394</v>
      </c>
      <c r="P56" s="34">
        <f t="shared" ca="1" si="20"/>
        <v>32471.3</v>
      </c>
      <c r="Q56" s="34">
        <f t="shared" ca="1" si="20"/>
        <v>22394</v>
      </c>
      <c r="R56" s="34">
        <f t="shared" ca="1" si="20"/>
        <v>22394</v>
      </c>
      <c r="S56" s="34">
        <f t="shared" ca="1" si="20"/>
        <v>32471.3</v>
      </c>
      <c r="T56" s="34">
        <f t="shared" ca="1" si="20"/>
        <v>22394</v>
      </c>
      <c r="U56" s="34">
        <f t="shared" ca="1" si="20"/>
        <v>59248.400000000009</v>
      </c>
      <c r="V56" s="34">
        <f t="shared" ca="1" si="20"/>
        <v>13429.860000000002</v>
      </c>
      <c r="W56" s="34">
        <f t="shared" ca="1" si="20"/>
        <v>22394</v>
      </c>
      <c r="X56" s="34">
        <f t="shared" ca="1" si="20"/>
        <v>22394</v>
      </c>
      <c r="Y56" s="34">
        <f t="shared" ca="1" si="20"/>
        <v>28785.86</v>
      </c>
      <c r="Z56" s="34">
        <f t="shared" ca="1" si="20"/>
        <v>22394</v>
      </c>
      <c r="AA56" s="34">
        <f t="shared" ca="1" si="20"/>
        <v>22394</v>
      </c>
      <c r="AB56" s="34">
        <f t="shared" ca="1" si="20"/>
        <v>32471.3</v>
      </c>
      <c r="AC56" s="34">
        <f t="shared" ca="1" si="20"/>
        <v>22394</v>
      </c>
      <c r="AD56" s="34">
        <f t="shared" ca="1" si="20"/>
        <v>22394</v>
      </c>
      <c r="AE56" s="34">
        <f t="shared" ca="1" si="20"/>
        <v>32471.3</v>
      </c>
      <c r="AF56" s="34">
        <f t="shared" ca="1" si="20"/>
        <v>22394</v>
      </c>
      <c r="AG56" s="34">
        <f t="shared" ca="1" si="20"/>
        <v>59248.400000000009</v>
      </c>
      <c r="AH56" s="34">
        <f t="shared" ca="1" si="20"/>
        <v>13429.860000000002</v>
      </c>
      <c r="AI56" s="34">
        <f t="shared" ca="1" si="20"/>
        <v>22394</v>
      </c>
      <c r="AJ56" s="34">
        <f t="shared" ca="1" si="20"/>
        <v>22394</v>
      </c>
      <c r="AK56" s="34">
        <f t="shared" ca="1" si="20"/>
        <v>28785.86</v>
      </c>
      <c r="AL56" s="34">
        <f t="shared" ca="1" si="20"/>
        <v>22394</v>
      </c>
      <c r="AM56" s="34">
        <f t="shared" ca="1" si="20"/>
        <v>22394</v>
      </c>
    </row>
    <row r="57" spans="1:39">
      <c r="A57" s="31" t="s">
        <v>41</v>
      </c>
      <c r="B57" s="32"/>
      <c r="C57" s="33"/>
      <c r="D57" s="34">
        <f ca="1">D56</f>
        <v>-39030</v>
      </c>
      <c r="E57" s="34">
        <f ca="1">E56+D57</f>
        <v>-65775.199999999997</v>
      </c>
      <c r="F57" s="34">
        <f t="shared" ref="F57:AM57" ca="1" si="21">F56+E57</f>
        <v>-80235.599999999991</v>
      </c>
      <c r="G57" s="34">
        <f t="shared" ca="1" si="21"/>
        <v>-81961.535999999993</v>
      </c>
      <c r="H57" s="34">
        <f t="shared" ca="1" si="21"/>
        <v>-71852.335999999981</v>
      </c>
      <c r="I57" s="34">
        <f t="shared" ca="1" si="21"/>
        <v>-12603.935999999972</v>
      </c>
      <c r="J57" s="34">
        <f t="shared" ca="1" si="21"/>
        <v>-4702.2359999999699</v>
      </c>
      <c r="K57" s="34">
        <f t="shared" ca="1" si="21"/>
        <v>17691.764000000032</v>
      </c>
      <c r="L57" s="34">
        <f t="shared" ca="1" si="21"/>
        <v>40085.764000000032</v>
      </c>
      <c r="M57" s="34">
        <f t="shared" ca="1" si="21"/>
        <v>68871.62400000004</v>
      </c>
      <c r="N57" s="34">
        <f t="shared" ca="1" si="21"/>
        <v>91265.62400000004</v>
      </c>
      <c r="O57" s="34">
        <f t="shared" ca="1" si="21"/>
        <v>113659.62400000004</v>
      </c>
      <c r="P57" s="34">
        <f t="shared" ca="1" si="21"/>
        <v>146130.92400000003</v>
      </c>
      <c r="Q57" s="34">
        <f t="shared" ca="1" si="21"/>
        <v>168524.92400000003</v>
      </c>
      <c r="R57" s="34">
        <f t="shared" ca="1" si="21"/>
        <v>190918.92400000003</v>
      </c>
      <c r="S57" s="34">
        <f t="shared" ca="1" si="21"/>
        <v>223390.22400000002</v>
      </c>
      <c r="T57" s="34">
        <f t="shared" ca="1" si="21"/>
        <v>245784.22400000002</v>
      </c>
      <c r="U57" s="34">
        <f t="shared" ca="1" si="21"/>
        <v>305032.62400000001</v>
      </c>
      <c r="V57" s="34">
        <f t="shared" ca="1" si="21"/>
        <v>318462.484</v>
      </c>
      <c r="W57" s="34">
        <f t="shared" ca="1" si="21"/>
        <v>340856.484</v>
      </c>
      <c r="X57" s="34">
        <f t="shared" ca="1" si="21"/>
        <v>363250.484</v>
      </c>
      <c r="Y57" s="34">
        <f t="shared" ca="1" si="21"/>
        <v>392036.34399999998</v>
      </c>
      <c r="Z57" s="34">
        <f t="shared" ca="1" si="21"/>
        <v>414430.34399999998</v>
      </c>
      <c r="AA57" s="34">
        <f t="shared" ca="1" si="21"/>
        <v>436824.34399999998</v>
      </c>
      <c r="AB57" s="34">
        <f t="shared" ca="1" si="21"/>
        <v>469295.64399999997</v>
      </c>
      <c r="AC57" s="34">
        <f t="shared" ca="1" si="21"/>
        <v>491689.64399999997</v>
      </c>
      <c r="AD57" s="34">
        <f t="shared" ca="1" si="21"/>
        <v>514083.64399999997</v>
      </c>
      <c r="AE57" s="34">
        <f t="shared" ca="1" si="21"/>
        <v>546554.94400000002</v>
      </c>
      <c r="AF57" s="34">
        <f t="shared" ca="1" si="21"/>
        <v>568948.94400000002</v>
      </c>
      <c r="AG57" s="34">
        <f t="shared" ca="1" si="21"/>
        <v>628197.34400000004</v>
      </c>
      <c r="AH57" s="34">
        <f t="shared" ca="1" si="21"/>
        <v>641627.20400000003</v>
      </c>
      <c r="AI57" s="34">
        <f t="shared" ca="1" si="21"/>
        <v>664021.20400000003</v>
      </c>
      <c r="AJ57" s="34">
        <f t="shared" ca="1" si="21"/>
        <v>686415.20400000003</v>
      </c>
      <c r="AK57" s="34">
        <f t="shared" ca="1" si="21"/>
        <v>715201.06400000001</v>
      </c>
      <c r="AL57" s="34">
        <f t="shared" ca="1" si="21"/>
        <v>737595.06400000001</v>
      </c>
      <c r="AM57" s="34">
        <f t="shared" ca="1" si="21"/>
        <v>759989.06400000001</v>
      </c>
    </row>
    <row r="59" spans="1:39">
      <c r="A59" s="5" t="s">
        <v>45</v>
      </c>
      <c r="B59" s="19"/>
      <c r="C59" s="13"/>
      <c r="D59" s="2">
        <f>(D42+D43)*0.87</f>
        <v>13050</v>
      </c>
      <c r="E59" s="2">
        <f>(E42+E43)*0.87</f>
        <v>14790</v>
      </c>
      <c r="F59" s="2">
        <f>(F42+F43)*0.87</f>
        <v>16530</v>
      </c>
      <c r="G59" s="2">
        <f>(G42+G43)*0.87</f>
        <v>18270</v>
      </c>
      <c r="H59" s="2">
        <f>(H42+H43)*0.87</f>
        <v>20010</v>
      </c>
      <c r="I59" s="2">
        <f ca="1">(I42+I43)*0.87</f>
        <v>26970</v>
      </c>
      <c r="J59" s="2">
        <f ca="1">(J42+J43)*0.87</f>
        <v>18270</v>
      </c>
      <c r="K59" s="2">
        <f ca="1">(K42+K43)*0.87</f>
        <v>21750</v>
      </c>
      <c r="L59" s="2">
        <f ca="1">(L42+L43)*0.87</f>
        <v>21750</v>
      </c>
      <c r="M59" s="2">
        <f ca="1">(M42+M43)*0.87</f>
        <v>21750</v>
      </c>
      <c r="N59" s="2">
        <f ca="1">(N42+N43)*0.87</f>
        <v>21750</v>
      </c>
      <c r="O59" s="2">
        <f ca="1">(O42+O43)*0.87</f>
        <v>21750</v>
      </c>
      <c r="P59" s="2">
        <f ca="1">(P42+P43)*0.87</f>
        <v>21750</v>
      </c>
      <c r="Q59" s="2">
        <f ca="1">(Q42+Q43)*0.87</f>
        <v>21750</v>
      </c>
      <c r="R59" s="2">
        <f ca="1">(R42+R43)*0.87</f>
        <v>21750</v>
      </c>
      <c r="S59" s="2">
        <f ca="1">(S42+S43)*0.87</f>
        <v>21750</v>
      </c>
      <c r="T59" s="2">
        <f ca="1">(T42+T43)*0.87</f>
        <v>21750</v>
      </c>
      <c r="U59" s="2">
        <f ca="1">(U42+U43)*0.87</f>
        <v>26970</v>
      </c>
      <c r="V59" s="2">
        <f ca="1">(V42+V43)*0.87</f>
        <v>18270</v>
      </c>
      <c r="W59" s="2">
        <f ca="1">(W42+W43)*0.87</f>
        <v>21750</v>
      </c>
      <c r="X59" s="2">
        <f ca="1">(X42+X43)*0.87</f>
        <v>21750</v>
      </c>
      <c r="Y59" s="2">
        <f ca="1">(Y42+Y43)*0.87</f>
        <v>21750</v>
      </c>
      <c r="Z59" s="2">
        <f ca="1">(Z42+Z43)*0.87</f>
        <v>21750</v>
      </c>
      <c r="AA59" s="2">
        <f ca="1">(AA42+AA43)*0.87</f>
        <v>21750</v>
      </c>
      <c r="AB59" s="2">
        <f ca="1">(AB42+AB43)*0.87</f>
        <v>21750</v>
      </c>
      <c r="AC59" s="2">
        <f ca="1">(AC42+AC43)*0.87</f>
        <v>21750</v>
      </c>
      <c r="AD59" s="2">
        <f ca="1">(AD42+AD43)*0.87</f>
        <v>21750</v>
      </c>
      <c r="AE59" s="2">
        <f ca="1">(AE42+AE43)*0.87</f>
        <v>21750</v>
      </c>
      <c r="AF59" s="2">
        <f ca="1">(AF42+AF43)*0.87</f>
        <v>21750</v>
      </c>
      <c r="AG59" s="2">
        <f ca="1">(AG42+AG43)*0.87</f>
        <v>26970</v>
      </c>
      <c r="AH59" s="2">
        <f ca="1">(AH42+AH43)*0.87</f>
        <v>18270</v>
      </c>
      <c r="AI59" s="2">
        <f ca="1">(AI42+AI43)*0.87</f>
        <v>21750</v>
      </c>
      <c r="AJ59" s="2">
        <f ca="1">(AJ42+AJ43)*0.87</f>
        <v>21750</v>
      </c>
      <c r="AK59" s="2">
        <f ca="1">(AK42+AK43)*0.87</f>
        <v>21750</v>
      </c>
      <c r="AL59" s="2">
        <f ca="1">(AL42+AL43)*0.87</f>
        <v>21750</v>
      </c>
      <c r="AM59" s="2">
        <f ca="1">(AM42+AM43)*0.87</f>
        <v>21750</v>
      </c>
    </row>
    <row r="60" spans="1:39">
      <c r="A60" s="5" t="s">
        <v>46</v>
      </c>
      <c r="B60" s="19"/>
      <c r="C60" s="13"/>
      <c r="D60" s="2">
        <f ca="1">IF(D57&gt;0,MIN(D57,D56)*0.87,0)</f>
        <v>0</v>
      </c>
      <c r="E60" s="2">
        <f t="shared" ref="E60:AM61" ca="1" si="22">IF(E57&gt;0,MIN(E57,E56)*0.87,0)</f>
        <v>0</v>
      </c>
      <c r="F60" s="2">
        <f t="shared" ca="1" si="22"/>
        <v>0</v>
      </c>
      <c r="G60" s="2">
        <f t="shared" ca="1" si="22"/>
        <v>0</v>
      </c>
      <c r="H60" s="2">
        <f t="shared" ca="1" si="22"/>
        <v>0</v>
      </c>
      <c r="I60" s="2">
        <f t="shared" ca="1" si="22"/>
        <v>0</v>
      </c>
      <c r="J60" s="2">
        <f t="shared" ca="1" si="22"/>
        <v>0</v>
      </c>
      <c r="K60" s="2">
        <f t="shared" ca="1" si="22"/>
        <v>15391.834680000027</v>
      </c>
      <c r="L60" s="2">
        <f t="shared" ca="1" si="22"/>
        <v>19482.78</v>
      </c>
      <c r="M60" s="2">
        <f t="shared" ca="1" si="22"/>
        <v>25043.698199999999</v>
      </c>
      <c r="N60" s="2">
        <f t="shared" ca="1" si="22"/>
        <v>19482.78</v>
      </c>
      <c r="O60" s="2">
        <f t="shared" ca="1" si="22"/>
        <v>19482.78</v>
      </c>
      <c r="P60" s="2">
        <f t="shared" ca="1" si="22"/>
        <v>28250.030999999999</v>
      </c>
      <c r="Q60" s="2">
        <f t="shared" ca="1" si="22"/>
        <v>19482.78</v>
      </c>
      <c r="R60" s="2">
        <f t="shared" ca="1" si="22"/>
        <v>19482.78</v>
      </c>
      <c r="S60" s="2">
        <f t="shared" ca="1" si="22"/>
        <v>28250.030999999999</v>
      </c>
      <c r="T60" s="2">
        <f t="shared" ca="1" si="22"/>
        <v>19482.78</v>
      </c>
      <c r="U60" s="2">
        <f t="shared" ca="1" si="22"/>
        <v>51546.108000000007</v>
      </c>
      <c r="V60" s="2">
        <f t="shared" ca="1" si="22"/>
        <v>11683.978200000001</v>
      </c>
      <c r="W60" s="2">
        <f t="shared" ca="1" si="22"/>
        <v>19482.78</v>
      </c>
      <c r="X60" s="2">
        <f t="shared" ca="1" si="22"/>
        <v>19482.78</v>
      </c>
      <c r="Y60" s="2">
        <f t="shared" ca="1" si="22"/>
        <v>25043.698199999999</v>
      </c>
      <c r="Z60" s="2">
        <f t="shared" ca="1" si="22"/>
        <v>19482.78</v>
      </c>
      <c r="AA60" s="2">
        <f t="shared" ca="1" si="22"/>
        <v>19482.78</v>
      </c>
      <c r="AB60" s="2">
        <f t="shared" ca="1" si="22"/>
        <v>28250.030999999999</v>
      </c>
      <c r="AC60" s="2">
        <f t="shared" ca="1" si="22"/>
        <v>19482.78</v>
      </c>
      <c r="AD60" s="2">
        <f t="shared" ca="1" si="22"/>
        <v>19482.78</v>
      </c>
      <c r="AE60" s="2">
        <f t="shared" ca="1" si="22"/>
        <v>28250.030999999999</v>
      </c>
      <c r="AF60" s="2">
        <f t="shared" ca="1" si="22"/>
        <v>19482.78</v>
      </c>
      <c r="AG60" s="2">
        <f t="shared" ca="1" si="22"/>
        <v>51546.108000000007</v>
      </c>
      <c r="AH60" s="2">
        <f t="shared" ca="1" si="22"/>
        <v>11683.978200000001</v>
      </c>
      <c r="AI60" s="2">
        <f t="shared" ca="1" si="22"/>
        <v>19482.78</v>
      </c>
      <c r="AJ60" s="2">
        <f t="shared" ca="1" si="22"/>
        <v>19482.78</v>
      </c>
      <c r="AK60" s="2">
        <f t="shared" ca="1" si="22"/>
        <v>25043.698199999999</v>
      </c>
      <c r="AL60" s="2">
        <f t="shared" ca="1" si="22"/>
        <v>19482.78</v>
      </c>
      <c r="AM60" s="2">
        <f t="shared" ca="1" si="22"/>
        <v>19482.78</v>
      </c>
    </row>
    <row r="61" spans="1:39">
      <c r="A61" s="5" t="s">
        <v>47</v>
      </c>
      <c r="B61" s="19"/>
      <c r="C61" s="13"/>
      <c r="D61" s="2">
        <f ca="1">D59+D60</f>
        <v>13050</v>
      </c>
      <c r="E61" s="2">
        <f t="shared" ref="E61:AM61" ca="1" si="23">E59+E60</f>
        <v>14790</v>
      </c>
      <c r="F61" s="2">
        <f t="shared" ca="1" si="23"/>
        <v>16530</v>
      </c>
      <c r="G61" s="2">
        <f t="shared" ca="1" si="23"/>
        <v>18270</v>
      </c>
      <c r="H61" s="2">
        <f t="shared" ca="1" si="23"/>
        <v>20010</v>
      </c>
      <c r="I61" s="2">
        <f t="shared" ca="1" si="23"/>
        <v>26970</v>
      </c>
      <c r="J61" s="2">
        <f t="shared" ca="1" si="23"/>
        <v>18270</v>
      </c>
      <c r="K61" s="2">
        <f t="shared" ca="1" si="23"/>
        <v>37141.834680000029</v>
      </c>
      <c r="L61" s="2">
        <f t="shared" ca="1" si="23"/>
        <v>41232.78</v>
      </c>
      <c r="M61" s="2">
        <f t="shared" ca="1" si="23"/>
        <v>46793.698199999999</v>
      </c>
      <c r="N61" s="2">
        <f t="shared" ca="1" si="23"/>
        <v>41232.78</v>
      </c>
      <c r="O61" s="2">
        <f t="shared" ca="1" si="23"/>
        <v>41232.78</v>
      </c>
      <c r="P61" s="2">
        <f t="shared" ca="1" si="23"/>
        <v>50000.031000000003</v>
      </c>
      <c r="Q61" s="2">
        <f t="shared" ca="1" si="23"/>
        <v>41232.78</v>
      </c>
      <c r="R61" s="2">
        <f t="shared" ca="1" si="23"/>
        <v>41232.78</v>
      </c>
      <c r="S61" s="2">
        <f t="shared" ca="1" si="23"/>
        <v>50000.031000000003</v>
      </c>
      <c r="T61" s="2">
        <f t="shared" ca="1" si="23"/>
        <v>41232.78</v>
      </c>
      <c r="U61" s="2">
        <f t="shared" ca="1" si="23"/>
        <v>78516.108000000007</v>
      </c>
      <c r="V61" s="2">
        <f t="shared" ca="1" si="23"/>
        <v>29953.978200000001</v>
      </c>
      <c r="W61" s="2">
        <f t="shared" ca="1" si="23"/>
        <v>41232.78</v>
      </c>
      <c r="X61" s="2">
        <f t="shared" ca="1" si="23"/>
        <v>41232.78</v>
      </c>
      <c r="Y61" s="2">
        <f t="shared" ca="1" si="23"/>
        <v>46793.698199999999</v>
      </c>
      <c r="Z61" s="2">
        <f t="shared" ca="1" si="23"/>
        <v>41232.78</v>
      </c>
      <c r="AA61" s="2">
        <f t="shared" ca="1" si="23"/>
        <v>41232.78</v>
      </c>
      <c r="AB61" s="2">
        <f t="shared" ca="1" si="23"/>
        <v>50000.031000000003</v>
      </c>
      <c r="AC61" s="2">
        <f t="shared" ca="1" si="23"/>
        <v>41232.78</v>
      </c>
      <c r="AD61" s="2">
        <f t="shared" ca="1" si="23"/>
        <v>41232.78</v>
      </c>
      <c r="AE61" s="2">
        <f t="shared" ca="1" si="23"/>
        <v>50000.031000000003</v>
      </c>
      <c r="AF61" s="2">
        <f t="shared" ca="1" si="23"/>
        <v>41232.78</v>
      </c>
      <c r="AG61" s="2">
        <f t="shared" ca="1" si="23"/>
        <v>78516.108000000007</v>
      </c>
      <c r="AH61" s="2">
        <f t="shared" ca="1" si="23"/>
        <v>29953.978200000001</v>
      </c>
      <c r="AI61" s="2">
        <f t="shared" ca="1" si="23"/>
        <v>41232.78</v>
      </c>
      <c r="AJ61" s="2">
        <f t="shared" ca="1" si="23"/>
        <v>41232.78</v>
      </c>
      <c r="AK61" s="2">
        <f t="shared" ca="1" si="23"/>
        <v>46793.698199999999</v>
      </c>
      <c r="AL61" s="2">
        <f t="shared" ca="1" si="23"/>
        <v>41232.78</v>
      </c>
      <c r="AM61" s="2">
        <f t="shared" ca="1" si="23"/>
        <v>41232.78</v>
      </c>
    </row>
    <row r="62" spans="1:39">
      <c r="A62" s="5" t="s">
        <v>48</v>
      </c>
      <c r="B62" s="19"/>
      <c r="C62" s="13"/>
      <c r="D62" s="2">
        <f ca="1">D61</f>
        <v>13050</v>
      </c>
      <c r="E62" s="2">
        <f ca="1">D62+E61</f>
        <v>27840</v>
      </c>
      <c r="F62" s="2">
        <f t="shared" ref="F62:AM62" ca="1" si="24">E62+F61</f>
        <v>44370</v>
      </c>
      <c r="G62" s="2">
        <f t="shared" ca="1" si="24"/>
        <v>62640</v>
      </c>
      <c r="H62" s="2">
        <f t="shared" ca="1" si="24"/>
        <v>82650</v>
      </c>
      <c r="I62" s="2">
        <f t="shared" ca="1" si="24"/>
        <v>109620</v>
      </c>
      <c r="J62" s="2">
        <f t="shared" ca="1" si="24"/>
        <v>127890</v>
      </c>
      <c r="K62" s="2">
        <f t="shared" ca="1" si="24"/>
        <v>165031.83468000003</v>
      </c>
      <c r="L62" s="2">
        <f t="shared" ca="1" si="24"/>
        <v>206264.61468000003</v>
      </c>
      <c r="M62" s="2">
        <f t="shared" ca="1" si="24"/>
        <v>253058.31288000004</v>
      </c>
      <c r="N62" s="2">
        <f t="shared" ca="1" si="24"/>
        <v>294291.09288000001</v>
      </c>
      <c r="O62" s="2">
        <f t="shared" ca="1" si="24"/>
        <v>335523.87288000004</v>
      </c>
      <c r="P62" s="2">
        <f t="shared" ca="1" si="24"/>
        <v>385523.90388000006</v>
      </c>
      <c r="Q62" s="2">
        <f t="shared" ca="1" si="24"/>
        <v>426756.68388000003</v>
      </c>
      <c r="R62" s="2">
        <f t="shared" ca="1" si="24"/>
        <v>467989.46388000005</v>
      </c>
      <c r="S62" s="2">
        <f t="shared" ca="1" si="24"/>
        <v>517989.49488000007</v>
      </c>
      <c r="T62" s="2">
        <f t="shared" ca="1" si="24"/>
        <v>559222.27488000004</v>
      </c>
      <c r="U62" s="2">
        <f t="shared" ca="1" si="24"/>
        <v>637738.38288000005</v>
      </c>
      <c r="V62" s="2">
        <f t="shared" ca="1" si="24"/>
        <v>667692.36108000006</v>
      </c>
      <c r="W62" s="2">
        <f t="shared" ca="1" si="24"/>
        <v>708925.14108000009</v>
      </c>
      <c r="X62" s="2">
        <f t="shared" ca="1" si="24"/>
        <v>750157.92108000012</v>
      </c>
      <c r="Y62" s="2">
        <f t="shared" ca="1" si="24"/>
        <v>796951.6192800001</v>
      </c>
      <c r="Z62" s="2">
        <f t="shared" ca="1" si="24"/>
        <v>838184.39928000013</v>
      </c>
      <c r="AA62" s="2">
        <f t="shared" ca="1" si="24"/>
        <v>879417.17928000016</v>
      </c>
      <c r="AB62" s="2">
        <f t="shared" ca="1" si="24"/>
        <v>929417.21028000012</v>
      </c>
      <c r="AC62" s="2">
        <f t="shared" ca="1" si="24"/>
        <v>970649.99028000014</v>
      </c>
      <c r="AD62" s="2">
        <f t="shared" ca="1" si="24"/>
        <v>1011882.7702800002</v>
      </c>
      <c r="AE62" s="2">
        <f t="shared" ca="1" si="24"/>
        <v>1061882.8012800002</v>
      </c>
      <c r="AF62" s="2">
        <f t="shared" ca="1" si="24"/>
        <v>1103115.5812800003</v>
      </c>
      <c r="AG62" s="2">
        <f t="shared" ca="1" si="24"/>
        <v>1181631.6892800003</v>
      </c>
      <c r="AH62" s="2">
        <f t="shared" ca="1" si="24"/>
        <v>1211585.6674800003</v>
      </c>
      <c r="AI62" s="2">
        <f t="shared" ca="1" si="24"/>
        <v>1252818.4474800003</v>
      </c>
      <c r="AJ62" s="2">
        <f t="shared" ca="1" si="24"/>
        <v>1294051.2274800004</v>
      </c>
      <c r="AK62" s="2">
        <f t="shared" ca="1" si="24"/>
        <v>1340844.9256800003</v>
      </c>
      <c r="AL62" s="2">
        <f t="shared" ca="1" si="24"/>
        <v>1382077.7056800004</v>
      </c>
      <c r="AM62" s="2">
        <f t="shared" ca="1" si="24"/>
        <v>1423310.4856800004</v>
      </c>
    </row>
    <row r="64" spans="1:39">
      <c r="A64" s="31" t="s">
        <v>49</v>
      </c>
      <c r="B64" s="32"/>
      <c r="C64" s="33"/>
      <c r="D64" s="34">
        <f ca="1">-SUM(B30:B34)+D25-D50-D55</f>
        <v>-91530</v>
      </c>
      <c r="E64" s="34">
        <f ca="1">D64+E25-E50-E55</f>
        <v>-116775.2</v>
      </c>
      <c r="F64" s="34">
        <f t="shared" ref="F64:AM64" ca="1" si="25">E64+F25-F50-F55</f>
        <v>-129735.59999999999</v>
      </c>
      <c r="G64" s="34">
        <f t="shared" ca="1" si="25"/>
        <v>-130860.86399999999</v>
      </c>
      <c r="H64" s="34">
        <f t="shared" ca="1" si="25"/>
        <v>-119251.66399999999</v>
      </c>
      <c r="I64" s="34">
        <f t="shared" ca="1" si="25"/>
        <v>-58503.263999999981</v>
      </c>
      <c r="J64" s="34">
        <f t="shared" ca="1" si="25"/>
        <v>-69256.163999999975</v>
      </c>
      <c r="K64" s="34">
        <f t="shared" ca="1" si="25"/>
        <v>-45362.163999999975</v>
      </c>
      <c r="L64" s="34">
        <f t="shared" ca="1" si="25"/>
        <v>-21468.163999999975</v>
      </c>
      <c r="M64" s="34">
        <f t="shared" ca="1" si="25"/>
        <v>-3966.0239999999749</v>
      </c>
      <c r="N64" s="34">
        <f t="shared" ca="1" si="25"/>
        <v>19927.976000000024</v>
      </c>
      <c r="O64" s="34">
        <f t="shared" ca="1" si="25"/>
        <v>43821.976000000024</v>
      </c>
      <c r="P64" s="34">
        <f t="shared" ca="1" si="25"/>
        <v>57638.676000000021</v>
      </c>
      <c r="Q64" s="34">
        <f t="shared" ca="1" si="25"/>
        <v>81532.676000000036</v>
      </c>
      <c r="R64" s="34">
        <f t="shared" ca="1" si="25"/>
        <v>105426.67600000004</v>
      </c>
      <c r="S64" s="34">
        <f t="shared" ca="1" si="25"/>
        <v>119243.37600000003</v>
      </c>
      <c r="T64" s="34">
        <f t="shared" ca="1" si="25"/>
        <v>143137.37600000005</v>
      </c>
      <c r="U64" s="34">
        <f t="shared" ca="1" si="25"/>
        <v>203885.77600000007</v>
      </c>
      <c r="V64" s="34">
        <f t="shared" ca="1" si="25"/>
        <v>187604.71600000007</v>
      </c>
      <c r="W64" s="34">
        <f t="shared" ca="1" si="25"/>
        <v>211498.71600000007</v>
      </c>
      <c r="X64" s="34">
        <f t="shared" ca="1" si="25"/>
        <v>235392.71600000007</v>
      </c>
      <c r="Y64" s="34">
        <f t="shared" ca="1" si="25"/>
        <v>252894.85600000009</v>
      </c>
      <c r="Z64" s="34">
        <f t="shared" ca="1" si="25"/>
        <v>276788.85600000009</v>
      </c>
      <c r="AA64" s="34">
        <f t="shared" ca="1" si="25"/>
        <v>300682.85600000009</v>
      </c>
      <c r="AB64" s="34">
        <f t="shared" ca="1" si="25"/>
        <v>314499.5560000001</v>
      </c>
      <c r="AC64" s="34">
        <f t="shared" ca="1" si="25"/>
        <v>338393.5560000001</v>
      </c>
      <c r="AD64" s="34">
        <f t="shared" ca="1" si="25"/>
        <v>362287.5560000001</v>
      </c>
      <c r="AE64" s="34">
        <f t="shared" ca="1" si="25"/>
        <v>376104.25600000011</v>
      </c>
      <c r="AF64" s="34">
        <f t="shared" ca="1" si="25"/>
        <v>399998.25600000011</v>
      </c>
      <c r="AG64" s="34">
        <f t="shared" ca="1" si="25"/>
        <v>460746.65600000013</v>
      </c>
      <c r="AH64" s="34">
        <f t="shared" ca="1" si="25"/>
        <v>444465.59600000014</v>
      </c>
      <c r="AI64" s="34">
        <f t="shared" ca="1" si="25"/>
        <v>468359.59600000014</v>
      </c>
      <c r="AJ64" s="34">
        <f t="shared" ca="1" si="25"/>
        <v>492253.59600000014</v>
      </c>
      <c r="AK64" s="34">
        <f t="shared" ca="1" si="25"/>
        <v>509755.73600000015</v>
      </c>
      <c r="AL64" s="34">
        <f t="shared" ca="1" si="25"/>
        <v>533649.73600000015</v>
      </c>
      <c r="AM64" s="34">
        <f t="shared" ca="1" si="25"/>
        <v>557543.73600000015</v>
      </c>
    </row>
  </sheetData>
  <mergeCells count="27">
    <mergeCell ref="A61:C61"/>
    <mergeCell ref="A62:C62"/>
    <mergeCell ref="A64:C64"/>
    <mergeCell ref="A54:C54"/>
    <mergeCell ref="A55:C55"/>
    <mergeCell ref="A56:C56"/>
    <mergeCell ref="A57:C57"/>
    <mergeCell ref="A59:C59"/>
    <mergeCell ref="A60:C60"/>
    <mergeCell ref="A46:B46"/>
    <mergeCell ref="A47:B47"/>
    <mergeCell ref="A48:B48"/>
    <mergeCell ref="A49:B49"/>
    <mergeCell ref="A50:C50"/>
    <mergeCell ref="A14:A16"/>
    <mergeCell ref="B14:B16"/>
    <mergeCell ref="C14:C16"/>
    <mergeCell ref="A35:C35"/>
    <mergeCell ref="A45:B45"/>
    <mergeCell ref="A39:B39"/>
    <mergeCell ref="A40:B40"/>
    <mergeCell ref="A41:B41"/>
    <mergeCell ref="A42:B42"/>
    <mergeCell ref="A43:B43"/>
    <mergeCell ref="A44:B44"/>
    <mergeCell ref="A25:C25"/>
    <mergeCell ref="A10:C10"/>
  </mergeCells>
  <conditionalFormatting sqref="D64:AM64">
    <cfRule type="cellIs" dxfId="10" priority="3" operator="greaterThan">
      <formula>0</formula>
    </cfRule>
    <cfRule type="cellIs" dxfId="9" priority="4" operator="lessThan">
      <formula>0</formula>
    </cfRule>
  </conditionalFormatting>
  <conditionalFormatting sqref="D56:AM57">
    <cfRule type="cellIs" dxfId="4" priority="2" operator="lessThan">
      <formula>0</formula>
    </cfRule>
    <cfRule type="cellIs" dxfId="5" priority="1" operator="greaterThan">
      <formula>0</formula>
    </cfRule>
  </conditionalFormatting>
  <dataValidations count="1">
    <dataValidation type="list" allowBlank="1" showInputMessage="1" showErrorMessage="1" sqref="C6">
      <formula1>"Доходы 6%, Доходы минус расходы 15%"</formula1>
    </dataValidation>
  </dataValidations>
  <pageMargins left="0.70866141732283472" right="0.70866141732283472" top="0.31496062992125984" bottom="0.35433070866141736" header="0.31496062992125984" footer="0.31496062992125984"/>
  <pageSetup paperSize="9" scale="54" fitToWidth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4"/>
  <sheetViews>
    <sheetView showGridLines="0" workbookViewId="0">
      <selection activeCell="C4" sqref="C4"/>
    </sheetView>
  </sheetViews>
  <sheetFormatPr defaultRowHeight="16.5"/>
  <cols>
    <col min="1" max="1" width="42.5703125" style="1" customWidth="1"/>
    <col min="2" max="3" width="16.140625" style="1" customWidth="1"/>
    <col min="4" max="16384" width="9.140625" style="1"/>
  </cols>
  <sheetData>
    <row r="2" spans="1:39">
      <c r="A2" s="18" t="s">
        <v>13</v>
      </c>
    </row>
    <row r="3" spans="1:39" ht="9" customHeight="1"/>
    <row r="4" spans="1:39">
      <c r="A4" s="1" t="s">
        <v>15</v>
      </c>
      <c r="C4" s="9">
        <v>1200000</v>
      </c>
    </row>
    <row r="5" spans="1:39">
      <c r="A5" s="1" t="s">
        <v>14</v>
      </c>
      <c r="C5" s="9">
        <v>8</v>
      </c>
    </row>
    <row r="6" spans="1:39" ht="33">
      <c r="A6" s="17" t="s">
        <v>19</v>
      </c>
      <c r="C6" s="16" t="s">
        <v>20</v>
      </c>
    </row>
    <row r="8" spans="1:39">
      <c r="A8" s="18" t="s">
        <v>32</v>
      </c>
    </row>
    <row r="9" spans="1:39" ht="6" customHeight="1">
      <c r="A9" s="18"/>
    </row>
    <row r="10" spans="1:39">
      <c r="A10" s="5" t="s">
        <v>21</v>
      </c>
      <c r="B10" s="19"/>
      <c r="C10" s="13"/>
      <c r="D10" s="9">
        <v>0</v>
      </c>
      <c r="E10" s="9">
        <v>1</v>
      </c>
      <c r="F10" s="9">
        <f>E10+1</f>
        <v>2</v>
      </c>
      <c r="G10" s="9">
        <f>F10+1</f>
        <v>3</v>
      </c>
      <c r="H10" s="9">
        <f>G10+1</f>
        <v>4</v>
      </c>
      <c r="I10" s="9">
        <f ca="1">IF(I16=1,3,IF(I16=12,8,5))</f>
        <v>8</v>
      </c>
      <c r="J10" s="9">
        <f ca="1">IF(J16=1,3,IF(J16=12,8,5))</f>
        <v>3</v>
      </c>
      <c r="K10" s="9">
        <f ca="1">IF(K16=1,3,IF(K16=12,8,5))</f>
        <v>5</v>
      </c>
      <c r="L10" s="9">
        <f ca="1">IF(L16=1,3,IF(L16=12,8,5))</f>
        <v>5</v>
      </c>
      <c r="M10" s="9">
        <f ca="1">IF(M16=1,3,IF(M16=12,8,5))</f>
        <v>5</v>
      </c>
      <c r="N10" s="9">
        <f ca="1">IF(N16=1,3,IF(N16=12,8,5))</f>
        <v>5</v>
      </c>
      <c r="O10" s="9">
        <f ca="1">IF(O16=1,3,IF(O16=12,8,5))</f>
        <v>5</v>
      </c>
      <c r="P10" s="9">
        <f ca="1">IF(P16=1,3,IF(P16=12,8,5))</f>
        <v>5</v>
      </c>
      <c r="Q10" s="9">
        <f ca="1">IF(Q16=1,3,IF(Q16=12,8,5))</f>
        <v>5</v>
      </c>
      <c r="R10" s="9">
        <f ca="1">IF(R16=1,3,IF(R16=12,8,5))</f>
        <v>5</v>
      </c>
      <c r="S10" s="9">
        <f ca="1">IF(S16=1,3,IF(S16=12,8,5))</f>
        <v>5</v>
      </c>
      <c r="T10" s="9">
        <f ca="1">IF(T16=1,3,IF(T16=12,8,5))</f>
        <v>5</v>
      </c>
      <c r="U10" s="9">
        <f ca="1">IF(U16=1,3,IF(U16=12,8,5))</f>
        <v>8</v>
      </c>
      <c r="V10" s="9">
        <f ca="1">IF(V16=1,3,IF(V16=12,8,5))</f>
        <v>3</v>
      </c>
      <c r="W10" s="9">
        <f ca="1">IF(W16=1,3,IF(W16=12,8,5))</f>
        <v>5</v>
      </c>
      <c r="X10" s="9">
        <f ca="1">IF(X16=1,3,IF(X16=12,8,5))</f>
        <v>5</v>
      </c>
      <c r="Y10" s="9">
        <f ca="1">IF(Y16=1,3,IF(Y16=12,8,5))</f>
        <v>5</v>
      </c>
      <c r="Z10" s="9">
        <f ca="1">IF(Z16=1,3,IF(Z16=12,8,5))</f>
        <v>5</v>
      </c>
      <c r="AA10" s="9">
        <f ca="1">IF(AA16=1,3,IF(AA16=12,8,5))</f>
        <v>5</v>
      </c>
      <c r="AB10" s="9">
        <f ca="1">IF(AB16=1,3,IF(AB16=12,8,5))</f>
        <v>5</v>
      </c>
      <c r="AC10" s="9">
        <f ca="1">IF(AC16=1,3,IF(AC16=12,8,5))</f>
        <v>5</v>
      </c>
      <c r="AD10" s="9">
        <f ca="1">IF(AD16=1,3,IF(AD16=12,8,5))</f>
        <v>5</v>
      </c>
      <c r="AE10" s="9">
        <f ca="1">IF(AE16=1,3,IF(AE16=12,8,5))</f>
        <v>5</v>
      </c>
      <c r="AF10" s="9">
        <f ca="1">IF(AF16=1,3,IF(AF16=12,8,5))</f>
        <v>5</v>
      </c>
      <c r="AG10" s="9">
        <f ca="1">IF(AG16=1,3,IF(AG16=12,8,5))</f>
        <v>8</v>
      </c>
      <c r="AH10" s="9">
        <f ca="1">IF(AH16=1,3,IF(AH16=12,8,5))</f>
        <v>3</v>
      </c>
      <c r="AI10" s="9">
        <f ca="1">IF(AI16=1,3,IF(AI16=12,8,5))</f>
        <v>5</v>
      </c>
      <c r="AJ10" s="9">
        <f ca="1">IF(AJ16=1,3,IF(AJ16=12,8,5))</f>
        <v>5</v>
      </c>
      <c r="AK10" s="9">
        <f ca="1">IF(AK16=1,3,IF(AK16=12,8,5))</f>
        <v>5</v>
      </c>
      <c r="AL10" s="9">
        <f ca="1">IF(AL16=1,3,IF(AL16=12,8,5))</f>
        <v>5</v>
      </c>
      <c r="AM10" s="9">
        <f ca="1">IF(AM16=1,3,IF(AM16=12,8,5))</f>
        <v>5</v>
      </c>
    </row>
    <row r="11" spans="1:39" ht="9" customHeight="1"/>
    <row r="12" spans="1:39">
      <c r="A12" s="28" t="s">
        <v>33</v>
      </c>
    </row>
    <row r="13" spans="1:39" ht="9" customHeight="1"/>
    <row r="14" spans="1:39" ht="16.5" customHeight="1">
      <c r="A14" s="14" t="s">
        <v>0</v>
      </c>
      <c r="B14" s="10" t="s">
        <v>6</v>
      </c>
      <c r="C14" s="10" t="s">
        <v>2</v>
      </c>
      <c r="D14" s="22" t="s">
        <v>25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</row>
    <row r="15" spans="1:39" ht="16.5" customHeight="1">
      <c r="A15" s="15"/>
      <c r="B15" s="27"/>
      <c r="C15" s="27"/>
      <c r="D15" s="2">
        <v>1</v>
      </c>
      <c r="E15" s="2">
        <f>D15+1</f>
        <v>2</v>
      </c>
      <c r="F15" s="2">
        <f t="shared" ref="F15:AM15" si="0">E15+1</f>
        <v>3</v>
      </c>
      <c r="G15" s="2">
        <f t="shared" si="0"/>
        <v>4</v>
      </c>
      <c r="H15" s="2">
        <f t="shared" si="0"/>
        <v>5</v>
      </c>
      <c r="I15" s="2">
        <f t="shared" si="0"/>
        <v>6</v>
      </c>
      <c r="J15" s="2">
        <f t="shared" si="0"/>
        <v>7</v>
      </c>
      <c r="K15" s="2">
        <f t="shared" si="0"/>
        <v>8</v>
      </c>
      <c r="L15" s="2">
        <f t="shared" si="0"/>
        <v>9</v>
      </c>
      <c r="M15" s="2">
        <f t="shared" si="0"/>
        <v>10</v>
      </c>
      <c r="N15" s="2">
        <f t="shared" si="0"/>
        <v>11</v>
      </c>
      <c r="O15" s="2">
        <f t="shared" si="0"/>
        <v>12</v>
      </c>
      <c r="P15" s="2">
        <f t="shared" si="0"/>
        <v>13</v>
      </c>
      <c r="Q15" s="2">
        <f t="shared" si="0"/>
        <v>14</v>
      </c>
      <c r="R15" s="2">
        <f t="shared" si="0"/>
        <v>15</v>
      </c>
      <c r="S15" s="2">
        <f t="shared" si="0"/>
        <v>16</v>
      </c>
      <c r="T15" s="2">
        <f t="shared" si="0"/>
        <v>17</v>
      </c>
      <c r="U15" s="2">
        <f t="shared" si="0"/>
        <v>18</v>
      </c>
      <c r="V15" s="2">
        <f t="shared" si="0"/>
        <v>19</v>
      </c>
      <c r="W15" s="2">
        <f t="shared" si="0"/>
        <v>20</v>
      </c>
      <c r="X15" s="2">
        <f t="shared" si="0"/>
        <v>21</v>
      </c>
      <c r="Y15" s="2">
        <f t="shared" si="0"/>
        <v>22</v>
      </c>
      <c r="Z15" s="2">
        <f t="shared" si="0"/>
        <v>23</v>
      </c>
      <c r="AA15" s="2">
        <f t="shared" si="0"/>
        <v>24</v>
      </c>
      <c r="AB15" s="2">
        <f t="shared" si="0"/>
        <v>25</v>
      </c>
      <c r="AC15" s="2">
        <f t="shared" si="0"/>
        <v>26</v>
      </c>
      <c r="AD15" s="2">
        <f t="shared" si="0"/>
        <v>27</v>
      </c>
      <c r="AE15" s="2">
        <f t="shared" si="0"/>
        <v>28</v>
      </c>
      <c r="AF15" s="2">
        <f t="shared" si="0"/>
        <v>29</v>
      </c>
      <c r="AG15" s="2">
        <f t="shared" si="0"/>
        <v>30</v>
      </c>
      <c r="AH15" s="2">
        <f t="shared" si="0"/>
        <v>31</v>
      </c>
      <c r="AI15" s="2">
        <f t="shared" si="0"/>
        <v>32</v>
      </c>
      <c r="AJ15" s="2">
        <f t="shared" si="0"/>
        <v>33</v>
      </c>
      <c r="AK15" s="2">
        <f t="shared" si="0"/>
        <v>34</v>
      </c>
      <c r="AL15" s="2">
        <f t="shared" si="0"/>
        <v>35</v>
      </c>
      <c r="AM15" s="2">
        <f t="shared" si="0"/>
        <v>36</v>
      </c>
    </row>
    <row r="16" spans="1:39" ht="16.5" customHeight="1">
      <c r="A16" s="25"/>
      <c r="B16" s="11"/>
      <c r="C16" s="11"/>
      <c r="D16" s="2">
        <f ca="1">MONTH(TODAY())</f>
        <v>7</v>
      </c>
      <c r="E16" s="2">
        <f ca="1">IF(D16=12,1,D16+1)</f>
        <v>8</v>
      </c>
      <c r="F16" s="2">
        <f t="shared" ref="F16:AM16" ca="1" si="1">IF(E16=12,1,E16+1)</f>
        <v>9</v>
      </c>
      <c r="G16" s="2">
        <f t="shared" ca="1" si="1"/>
        <v>10</v>
      </c>
      <c r="H16" s="2">
        <f t="shared" ca="1" si="1"/>
        <v>11</v>
      </c>
      <c r="I16" s="2">
        <f t="shared" ca="1" si="1"/>
        <v>12</v>
      </c>
      <c r="J16" s="2">
        <f t="shared" ca="1" si="1"/>
        <v>1</v>
      </c>
      <c r="K16" s="2">
        <f t="shared" ca="1" si="1"/>
        <v>2</v>
      </c>
      <c r="L16" s="2">
        <f t="shared" ca="1" si="1"/>
        <v>3</v>
      </c>
      <c r="M16" s="2">
        <f t="shared" ca="1" si="1"/>
        <v>4</v>
      </c>
      <c r="N16" s="2">
        <f t="shared" ca="1" si="1"/>
        <v>5</v>
      </c>
      <c r="O16" s="2">
        <f t="shared" ca="1" si="1"/>
        <v>6</v>
      </c>
      <c r="P16" s="2">
        <f t="shared" ca="1" si="1"/>
        <v>7</v>
      </c>
      <c r="Q16" s="2">
        <f t="shared" ca="1" si="1"/>
        <v>8</v>
      </c>
      <c r="R16" s="2">
        <f t="shared" ca="1" si="1"/>
        <v>9</v>
      </c>
      <c r="S16" s="2">
        <f t="shared" ca="1" si="1"/>
        <v>10</v>
      </c>
      <c r="T16" s="2">
        <f t="shared" ca="1" si="1"/>
        <v>11</v>
      </c>
      <c r="U16" s="2">
        <f t="shared" ca="1" si="1"/>
        <v>12</v>
      </c>
      <c r="V16" s="2">
        <f t="shared" ca="1" si="1"/>
        <v>1</v>
      </c>
      <c r="W16" s="2">
        <f t="shared" ca="1" si="1"/>
        <v>2</v>
      </c>
      <c r="X16" s="2">
        <f t="shared" ca="1" si="1"/>
        <v>3</v>
      </c>
      <c r="Y16" s="2">
        <f t="shared" ca="1" si="1"/>
        <v>4</v>
      </c>
      <c r="Z16" s="2">
        <f t="shared" ca="1" si="1"/>
        <v>5</v>
      </c>
      <c r="AA16" s="2">
        <f t="shared" ca="1" si="1"/>
        <v>6</v>
      </c>
      <c r="AB16" s="2">
        <f t="shared" ca="1" si="1"/>
        <v>7</v>
      </c>
      <c r="AC16" s="2">
        <f t="shared" ca="1" si="1"/>
        <v>8</v>
      </c>
      <c r="AD16" s="2">
        <f t="shared" ca="1" si="1"/>
        <v>9</v>
      </c>
      <c r="AE16" s="2">
        <f t="shared" ca="1" si="1"/>
        <v>10</v>
      </c>
      <c r="AF16" s="2">
        <f t="shared" ca="1" si="1"/>
        <v>11</v>
      </c>
      <c r="AG16" s="2">
        <f t="shared" ca="1" si="1"/>
        <v>12</v>
      </c>
      <c r="AH16" s="2">
        <f t="shared" ca="1" si="1"/>
        <v>1</v>
      </c>
      <c r="AI16" s="2">
        <f t="shared" ca="1" si="1"/>
        <v>2</v>
      </c>
      <c r="AJ16" s="2">
        <f t="shared" ca="1" si="1"/>
        <v>3</v>
      </c>
      <c r="AK16" s="2">
        <f t="shared" ca="1" si="1"/>
        <v>4</v>
      </c>
      <c r="AL16" s="2">
        <f t="shared" ca="1" si="1"/>
        <v>5</v>
      </c>
      <c r="AM16" s="2">
        <f t="shared" ca="1" si="1"/>
        <v>6</v>
      </c>
    </row>
    <row r="18" spans="1:39">
      <c r="A18" s="4" t="s">
        <v>22</v>
      </c>
      <c r="B18" s="7">
        <f>1.1*0.65%*0.4</f>
        <v>2.8600000000000006E-3</v>
      </c>
      <c r="C18" s="6">
        <v>0.9</v>
      </c>
      <c r="D18" s="2">
        <f>$B18*D$10*$C18*$C$4</f>
        <v>0</v>
      </c>
      <c r="E18" s="2">
        <f>$B18*E$10*$C18*$C$4</f>
        <v>3088.8000000000011</v>
      </c>
      <c r="F18" s="2">
        <f>$B18*F$10*$C18*$C$4</f>
        <v>6177.6000000000022</v>
      </c>
      <c r="G18" s="2">
        <f>$B18*G$10*$C18*$C$4</f>
        <v>9266.4000000000015</v>
      </c>
      <c r="H18" s="2">
        <f>$B18*H$10*$C18*$C$4</f>
        <v>12355.200000000004</v>
      </c>
      <c r="I18" s="2">
        <f ca="1">$B18*I$10*$C18*$C$4</f>
        <v>24710.400000000009</v>
      </c>
      <c r="J18" s="2">
        <f ca="1">$B18*J$10*$C18*$C$4</f>
        <v>9266.4000000000015</v>
      </c>
      <c r="K18" s="2">
        <f ca="1">$B18*K$10*$C18*$C$4</f>
        <v>15444.000000000004</v>
      </c>
      <c r="L18" s="2">
        <f ca="1">$B18*L$10*$C18*$C$4</f>
        <v>15444.000000000004</v>
      </c>
      <c r="M18" s="2">
        <f ca="1">$B18*M$10*$C18*$C$4</f>
        <v>15444.000000000004</v>
      </c>
      <c r="N18" s="2">
        <f ca="1">$B18*N$10*$C18*$C$4</f>
        <v>15444.000000000004</v>
      </c>
      <c r="O18" s="2">
        <f ca="1">$B18*O$10*$C18*$C$4</f>
        <v>15444.000000000004</v>
      </c>
      <c r="P18" s="2">
        <f ca="1">$B18*P$10*$C18*$C$4</f>
        <v>15444.000000000004</v>
      </c>
      <c r="Q18" s="2">
        <f ca="1">$B18*Q$10*$C18*$C$4</f>
        <v>15444.000000000004</v>
      </c>
      <c r="R18" s="2">
        <f ca="1">$B18*R$10*$C18*$C$4</f>
        <v>15444.000000000004</v>
      </c>
      <c r="S18" s="2">
        <f ca="1">$B18*S$10*$C18*$C$4</f>
        <v>15444.000000000004</v>
      </c>
      <c r="T18" s="2">
        <f ca="1">$B18*T$10*$C18*$C$4</f>
        <v>15444.000000000004</v>
      </c>
      <c r="U18" s="2">
        <f ca="1">$B18*U$10*$C18*$C$4</f>
        <v>24710.400000000009</v>
      </c>
      <c r="V18" s="2">
        <f ca="1">$B18*V$10*$C18*$C$4</f>
        <v>9266.4000000000015</v>
      </c>
      <c r="W18" s="2">
        <f ca="1">$B18*W$10*$C18*$C$4</f>
        <v>15444.000000000004</v>
      </c>
      <c r="X18" s="2">
        <f ca="1">$B18*X$10*$C18*$C$4</f>
        <v>15444.000000000004</v>
      </c>
      <c r="Y18" s="2">
        <f ca="1">$B18*Y$10*$C18*$C$4</f>
        <v>15444.000000000004</v>
      </c>
      <c r="Z18" s="2">
        <f ca="1">$B18*Z$10*$C18*$C$4</f>
        <v>15444.000000000004</v>
      </c>
      <c r="AA18" s="2">
        <f ca="1">$B18*AA$10*$C18*$C$4</f>
        <v>15444.000000000004</v>
      </c>
      <c r="AB18" s="2">
        <f ca="1">$B18*AB$10*$C18*$C$4</f>
        <v>15444.000000000004</v>
      </c>
      <c r="AC18" s="2">
        <f ca="1">$B18*AC$10*$C18*$C$4</f>
        <v>15444.000000000004</v>
      </c>
      <c r="AD18" s="2">
        <f ca="1">$B18*AD$10*$C18*$C$4</f>
        <v>15444.000000000004</v>
      </c>
      <c r="AE18" s="2">
        <f ca="1">$B18*AE$10*$C18*$C$4</f>
        <v>15444.000000000004</v>
      </c>
      <c r="AF18" s="2">
        <f ca="1">$B18*AF$10*$C18*$C$4</f>
        <v>15444.000000000004</v>
      </c>
      <c r="AG18" s="2">
        <f ca="1">$B18*AG$10*$C18*$C$4</f>
        <v>24710.400000000009</v>
      </c>
      <c r="AH18" s="2">
        <f ca="1">$B18*AH$10*$C18*$C$4</f>
        <v>9266.4000000000015</v>
      </c>
      <c r="AI18" s="2">
        <f ca="1">$B18*AI$10*$C18*$C$4</f>
        <v>15444.000000000004</v>
      </c>
      <c r="AJ18" s="2">
        <f ca="1">$B18*AJ$10*$C18*$C$4</f>
        <v>15444.000000000004</v>
      </c>
      <c r="AK18" s="2">
        <f ca="1">$B18*AK$10*$C18*$C$4</f>
        <v>15444.000000000004</v>
      </c>
      <c r="AL18" s="2">
        <f ca="1">$B18*AL$10*$C18*$C$4</f>
        <v>15444.000000000004</v>
      </c>
      <c r="AM18" s="2">
        <f ca="1">$B18*AM$10*$C18*$C$4</f>
        <v>15444.000000000004</v>
      </c>
    </row>
    <row r="19" spans="1:39">
      <c r="A19" s="4" t="s">
        <v>1</v>
      </c>
      <c r="B19" s="8">
        <v>700</v>
      </c>
      <c r="C19" s="6">
        <v>0.5</v>
      </c>
      <c r="D19" s="2">
        <f>$B19*D$10</f>
        <v>0</v>
      </c>
      <c r="E19" s="2">
        <f>$B19*E$10</f>
        <v>700</v>
      </c>
      <c r="F19" s="2">
        <f>$B19*F$10</f>
        <v>1400</v>
      </c>
      <c r="G19" s="2">
        <f>$B19*G$10</f>
        <v>2100</v>
      </c>
      <c r="H19" s="2">
        <f>$B19*H$10</f>
        <v>2800</v>
      </c>
      <c r="I19" s="2">
        <f ca="1">$B19*I$10</f>
        <v>5600</v>
      </c>
      <c r="J19" s="2">
        <f ca="1">$B19*J$10</f>
        <v>2100</v>
      </c>
      <c r="K19" s="2">
        <f ca="1">$B19*K$10</f>
        <v>3500</v>
      </c>
      <c r="L19" s="2">
        <f ca="1">$B19*L$10</f>
        <v>3500</v>
      </c>
      <c r="M19" s="2">
        <f ca="1">$B19*M$10</f>
        <v>3500</v>
      </c>
      <c r="N19" s="2">
        <f ca="1">$B19*N$10</f>
        <v>3500</v>
      </c>
      <c r="O19" s="2">
        <f ca="1">$B19*O$10</f>
        <v>3500</v>
      </c>
      <c r="P19" s="2">
        <f ca="1">$B19*P$10</f>
        <v>3500</v>
      </c>
      <c r="Q19" s="2">
        <f ca="1">$B19*Q$10</f>
        <v>3500</v>
      </c>
      <c r="R19" s="2">
        <f ca="1">$B19*R$10</f>
        <v>3500</v>
      </c>
      <c r="S19" s="2">
        <f ca="1">$B19*S$10</f>
        <v>3500</v>
      </c>
      <c r="T19" s="2">
        <f ca="1">$B19*T$10</f>
        <v>3500</v>
      </c>
      <c r="U19" s="2">
        <f ca="1">$B19*U$10</f>
        <v>5600</v>
      </c>
      <c r="V19" s="2">
        <f ca="1">$B19*V$10</f>
        <v>2100</v>
      </c>
      <c r="W19" s="2">
        <f ca="1">$B19*W$10</f>
        <v>3500</v>
      </c>
      <c r="X19" s="2">
        <f ca="1">$B19*X$10</f>
        <v>3500</v>
      </c>
      <c r="Y19" s="2">
        <f ca="1">$B19*Y$10</f>
        <v>3500</v>
      </c>
      <c r="Z19" s="2">
        <f ca="1">$B19*Z$10</f>
        <v>3500</v>
      </c>
      <c r="AA19" s="2">
        <f ca="1">$B19*AA$10</f>
        <v>3500</v>
      </c>
      <c r="AB19" s="2">
        <f ca="1">$B19*AB$10</f>
        <v>3500</v>
      </c>
      <c r="AC19" s="2">
        <f ca="1">$B19*AC$10</f>
        <v>3500</v>
      </c>
      <c r="AD19" s="2">
        <f ca="1">$B19*AD$10</f>
        <v>3500</v>
      </c>
      <c r="AE19" s="2">
        <f ca="1">$B19*AE$10</f>
        <v>3500</v>
      </c>
      <c r="AF19" s="2">
        <f ca="1">$B19*AF$10</f>
        <v>3500</v>
      </c>
      <c r="AG19" s="2">
        <f ca="1">$B19*AG$10</f>
        <v>5600</v>
      </c>
      <c r="AH19" s="2">
        <f ca="1">$B19*AH$10</f>
        <v>2100</v>
      </c>
      <c r="AI19" s="2">
        <f ca="1">$B19*AI$10</f>
        <v>3500</v>
      </c>
      <c r="AJ19" s="2">
        <f ca="1">$B19*AJ$10</f>
        <v>3500</v>
      </c>
      <c r="AK19" s="2">
        <f ca="1">$B19*AK$10</f>
        <v>3500</v>
      </c>
      <c r="AL19" s="2">
        <f ca="1">$B19*AL$10</f>
        <v>3500</v>
      </c>
      <c r="AM19" s="2">
        <f ca="1">$B19*AM$10</f>
        <v>3500</v>
      </c>
    </row>
    <row r="20" spans="1:39">
      <c r="A20" s="4" t="s">
        <v>23</v>
      </c>
      <c r="B20" s="8">
        <v>3000</v>
      </c>
      <c r="C20" s="6">
        <v>1</v>
      </c>
      <c r="D20" s="2">
        <f>$B20*D$10</f>
        <v>0</v>
      </c>
      <c r="E20" s="2">
        <f>$B20*E$10</f>
        <v>3000</v>
      </c>
      <c r="F20" s="2">
        <f>$B20*F$10</f>
        <v>6000</v>
      </c>
      <c r="G20" s="2">
        <f>$B20*G$10</f>
        <v>9000</v>
      </c>
      <c r="H20" s="2">
        <f>$B20*H$10</f>
        <v>12000</v>
      </c>
      <c r="I20" s="2">
        <f ca="1">$B20*I$10</f>
        <v>24000</v>
      </c>
      <c r="J20" s="2">
        <f ca="1">$B20*J$10</f>
        <v>9000</v>
      </c>
      <c r="K20" s="2">
        <f ca="1">$B20*K$10</f>
        <v>15000</v>
      </c>
      <c r="L20" s="2">
        <f ca="1">$B20*L$10</f>
        <v>15000</v>
      </c>
      <c r="M20" s="2">
        <f ca="1">$B20*M$10</f>
        <v>15000</v>
      </c>
      <c r="N20" s="2">
        <f ca="1">$B20*N$10</f>
        <v>15000</v>
      </c>
      <c r="O20" s="2">
        <f ca="1">$B20*O$10</f>
        <v>15000</v>
      </c>
      <c r="P20" s="2">
        <f ca="1">$B20*P$10</f>
        <v>15000</v>
      </c>
      <c r="Q20" s="2">
        <f ca="1">$B20*Q$10</f>
        <v>15000</v>
      </c>
      <c r="R20" s="2">
        <f ca="1">$B20*R$10</f>
        <v>15000</v>
      </c>
      <c r="S20" s="2">
        <f ca="1">$B20*S$10</f>
        <v>15000</v>
      </c>
      <c r="T20" s="2">
        <f ca="1">$B20*T$10</f>
        <v>15000</v>
      </c>
      <c r="U20" s="2">
        <f ca="1">$B20*U$10</f>
        <v>24000</v>
      </c>
      <c r="V20" s="2">
        <f ca="1">$B20*V$10</f>
        <v>9000</v>
      </c>
      <c r="W20" s="2">
        <f ca="1">$B20*W$10</f>
        <v>15000</v>
      </c>
      <c r="X20" s="2">
        <f ca="1">$B20*X$10</f>
        <v>15000</v>
      </c>
      <c r="Y20" s="2">
        <f ca="1">$B20*Y$10</f>
        <v>15000</v>
      </c>
      <c r="Z20" s="2">
        <f ca="1">$B20*Z$10</f>
        <v>15000</v>
      </c>
      <c r="AA20" s="2">
        <f ca="1">$B20*AA$10</f>
        <v>15000</v>
      </c>
      <c r="AB20" s="2">
        <f ca="1">$B20*AB$10</f>
        <v>15000</v>
      </c>
      <c r="AC20" s="2">
        <f ca="1">$B20*AC$10</f>
        <v>15000</v>
      </c>
      <c r="AD20" s="2">
        <f ca="1">$B20*AD$10</f>
        <v>15000</v>
      </c>
      <c r="AE20" s="2">
        <f ca="1">$B20*AE$10</f>
        <v>15000</v>
      </c>
      <c r="AF20" s="2">
        <f ca="1">$B20*AF$10</f>
        <v>15000</v>
      </c>
      <c r="AG20" s="2">
        <f ca="1">$B20*AG$10</f>
        <v>24000</v>
      </c>
      <c r="AH20" s="2">
        <f ca="1">$B20*AH$10</f>
        <v>9000</v>
      </c>
      <c r="AI20" s="2">
        <f ca="1">$B20*AI$10</f>
        <v>15000</v>
      </c>
      <c r="AJ20" s="2">
        <f ca="1">$B20*AJ$10</f>
        <v>15000</v>
      </c>
      <c r="AK20" s="2">
        <f ca="1">$B20*AK$10</f>
        <v>15000</v>
      </c>
      <c r="AL20" s="2">
        <f ca="1">$B20*AL$10</f>
        <v>15000</v>
      </c>
      <c r="AM20" s="2">
        <f ca="1">$B20*AM$10</f>
        <v>15000</v>
      </c>
    </row>
    <row r="21" spans="1:39">
      <c r="A21" s="4" t="s">
        <v>3</v>
      </c>
      <c r="B21" s="8">
        <v>1000</v>
      </c>
      <c r="C21" s="6">
        <v>0.2</v>
      </c>
      <c r="D21" s="2">
        <f>$B21*D$10</f>
        <v>0</v>
      </c>
      <c r="E21" s="2">
        <f>$B21*E$10</f>
        <v>1000</v>
      </c>
      <c r="F21" s="2">
        <f>$B21*F$10</f>
        <v>2000</v>
      </c>
      <c r="G21" s="2">
        <f>$B21*G$10</f>
        <v>3000</v>
      </c>
      <c r="H21" s="2">
        <f>$B21*H$10</f>
        <v>4000</v>
      </c>
      <c r="I21" s="2">
        <f ca="1">$B21*I$10</f>
        <v>8000</v>
      </c>
      <c r="J21" s="2">
        <f ca="1">$B21*J$10</f>
        <v>3000</v>
      </c>
      <c r="K21" s="2">
        <f ca="1">$B21*K$10</f>
        <v>5000</v>
      </c>
      <c r="L21" s="2">
        <f ca="1">$B21*L$10</f>
        <v>5000</v>
      </c>
      <c r="M21" s="2">
        <f ca="1">$B21*M$10</f>
        <v>5000</v>
      </c>
      <c r="N21" s="2">
        <f ca="1">$B21*N$10</f>
        <v>5000</v>
      </c>
      <c r="O21" s="2">
        <f ca="1">$B21*O$10</f>
        <v>5000</v>
      </c>
      <c r="P21" s="2">
        <f ca="1">$B21*P$10</f>
        <v>5000</v>
      </c>
      <c r="Q21" s="2">
        <f ca="1">$B21*Q$10</f>
        <v>5000</v>
      </c>
      <c r="R21" s="2">
        <f ca="1">$B21*R$10</f>
        <v>5000</v>
      </c>
      <c r="S21" s="2">
        <f ca="1">$B21*S$10</f>
        <v>5000</v>
      </c>
      <c r="T21" s="2">
        <f ca="1">$B21*T$10</f>
        <v>5000</v>
      </c>
      <c r="U21" s="2">
        <f ca="1">$B21*U$10</f>
        <v>8000</v>
      </c>
      <c r="V21" s="2">
        <f ca="1">$B21*V$10</f>
        <v>3000</v>
      </c>
      <c r="W21" s="2">
        <f ca="1">$B21*W$10</f>
        <v>5000</v>
      </c>
      <c r="X21" s="2">
        <f ca="1">$B21*X$10</f>
        <v>5000</v>
      </c>
      <c r="Y21" s="2">
        <f ca="1">$B21*Y$10</f>
        <v>5000</v>
      </c>
      <c r="Z21" s="2">
        <f ca="1">$B21*Z$10</f>
        <v>5000</v>
      </c>
      <c r="AA21" s="2">
        <f ca="1">$B21*AA$10</f>
        <v>5000</v>
      </c>
      <c r="AB21" s="2">
        <f ca="1">$B21*AB$10</f>
        <v>5000</v>
      </c>
      <c r="AC21" s="2">
        <f ca="1">$B21*AC$10</f>
        <v>5000</v>
      </c>
      <c r="AD21" s="2">
        <f ca="1">$B21*AD$10</f>
        <v>5000</v>
      </c>
      <c r="AE21" s="2">
        <f ca="1">$B21*AE$10</f>
        <v>5000</v>
      </c>
      <c r="AF21" s="2">
        <f ca="1">$B21*AF$10</f>
        <v>5000</v>
      </c>
      <c r="AG21" s="2">
        <f ca="1">$B21*AG$10</f>
        <v>8000</v>
      </c>
      <c r="AH21" s="2">
        <f ca="1">$B21*AH$10</f>
        <v>3000</v>
      </c>
      <c r="AI21" s="2">
        <f ca="1">$B21*AI$10</f>
        <v>5000</v>
      </c>
      <c r="AJ21" s="2">
        <f ca="1">$B21*AJ$10</f>
        <v>5000</v>
      </c>
      <c r="AK21" s="2">
        <f ca="1">$B21*AK$10</f>
        <v>5000</v>
      </c>
      <c r="AL21" s="2">
        <f ca="1">$B21*AL$10</f>
        <v>5000</v>
      </c>
      <c r="AM21" s="2">
        <f ca="1">$B21*AM$10</f>
        <v>5000</v>
      </c>
    </row>
    <row r="22" spans="1:39">
      <c r="A22" s="4" t="s">
        <v>42</v>
      </c>
      <c r="B22" s="8">
        <v>3000</v>
      </c>
      <c r="C22" s="6">
        <v>0.2</v>
      </c>
      <c r="D22" s="2">
        <f>$B22*D$10</f>
        <v>0</v>
      </c>
      <c r="E22" s="2">
        <f>$B22*E$10</f>
        <v>3000</v>
      </c>
      <c r="F22" s="2">
        <f>$B22*F$10</f>
        <v>6000</v>
      </c>
      <c r="G22" s="2">
        <f>$B22*G$10</f>
        <v>9000</v>
      </c>
      <c r="H22" s="2">
        <f>$B22*H$10</f>
        <v>12000</v>
      </c>
      <c r="I22" s="2">
        <f ca="1">$B22*I$10</f>
        <v>24000</v>
      </c>
      <c r="J22" s="2">
        <f ca="1">$B22*J$10</f>
        <v>9000</v>
      </c>
      <c r="K22" s="2">
        <f ca="1">$B22*K$10</f>
        <v>15000</v>
      </c>
      <c r="L22" s="2">
        <f ca="1">$B22*L$10</f>
        <v>15000</v>
      </c>
      <c r="M22" s="2">
        <f ca="1">$B22*M$10</f>
        <v>15000</v>
      </c>
      <c r="N22" s="2">
        <f ca="1">$B22*N$10</f>
        <v>15000</v>
      </c>
      <c r="O22" s="2">
        <f ca="1">$B22*O$10</f>
        <v>15000</v>
      </c>
      <c r="P22" s="2">
        <f ca="1">$B22*P$10</f>
        <v>15000</v>
      </c>
      <c r="Q22" s="2">
        <f ca="1">$B22*Q$10</f>
        <v>15000</v>
      </c>
      <c r="R22" s="2">
        <f ca="1">$B22*R$10</f>
        <v>15000</v>
      </c>
      <c r="S22" s="2">
        <f ca="1">$B22*S$10</f>
        <v>15000</v>
      </c>
      <c r="T22" s="2">
        <f ca="1">$B22*T$10</f>
        <v>15000</v>
      </c>
      <c r="U22" s="2">
        <f ca="1">$B22*U$10</f>
        <v>24000</v>
      </c>
      <c r="V22" s="2">
        <f ca="1">$B22*V$10</f>
        <v>9000</v>
      </c>
      <c r="W22" s="2">
        <f ca="1">$B22*W$10</f>
        <v>15000</v>
      </c>
      <c r="X22" s="2">
        <f ca="1">$B22*X$10</f>
        <v>15000</v>
      </c>
      <c r="Y22" s="2">
        <f ca="1">$B22*Y$10</f>
        <v>15000</v>
      </c>
      <c r="Z22" s="2">
        <f ca="1">$B22*Z$10</f>
        <v>15000</v>
      </c>
      <c r="AA22" s="2">
        <f ca="1">$B22*AA$10</f>
        <v>15000</v>
      </c>
      <c r="AB22" s="2">
        <f ca="1">$B22*AB$10</f>
        <v>15000</v>
      </c>
      <c r="AC22" s="2">
        <f ca="1">$B22*AC$10</f>
        <v>15000</v>
      </c>
      <c r="AD22" s="2">
        <f ca="1">$B22*AD$10</f>
        <v>15000</v>
      </c>
      <c r="AE22" s="2">
        <f ca="1">$B22*AE$10</f>
        <v>15000</v>
      </c>
      <c r="AF22" s="2">
        <f ca="1">$B22*AF$10</f>
        <v>15000</v>
      </c>
      <c r="AG22" s="2">
        <f ca="1">$B22*AG$10</f>
        <v>24000</v>
      </c>
      <c r="AH22" s="2">
        <f ca="1">$B22*AH$10</f>
        <v>9000</v>
      </c>
      <c r="AI22" s="2">
        <f ca="1">$B22*AI$10</f>
        <v>15000</v>
      </c>
      <c r="AJ22" s="2">
        <f ca="1">$B22*AJ$10</f>
        <v>15000</v>
      </c>
      <c r="AK22" s="2">
        <f ca="1">$B22*AK$10</f>
        <v>15000</v>
      </c>
      <c r="AL22" s="2">
        <f ca="1">$B22*AL$10</f>
        <v>15000</v>
      </c>
      <c r="AM22" s="2">
        <f ca="1">$B22*AM$10</f>
        <v>15000</v>
      </c>
    </row>
    <row r="23" spans="1:39">
      <c r="A23" s="4" t="s">
        <v>4</v>
      </c>
      <c r="B23" s="7">
        <v>5.0000000000000001E-3</v>
      </c>
      <c r="C23" s="6">
        <v>0.2</v>
      </c>
      <c r="D23" s="2">
        <f>$B23*D$10*$C23*$C$4</f>
        <v>0</v>
      </c>
      <c r="E23" s="2">
        <f>$B23*E$10*$C23*$C$4</f>
        <v>1200</v>
      </c>
      <c r="F23" s="2">
        <f>$B23*F$10*$C23*$C$4</f>
        <v>2400</v>
      </c>
      <c r="G23" s="2">
        <f>$B23*G$10*$C23*$C$4</f>
        <v>3600</v>
      </c>
      <c r="H23" s="2">
        <f>$B23*H$10*$C23*$C$4</f>
        <v>4800</v>
      </c>
      <c r="I23" s="2">
        <f ca="1">$B23*I$10*$C23*$C$4</f>
        <v>9600</v>
      </c>
      <c r="J23" s="2">
        <f ca="1">$B23*J$10*$C23*$C$4</f>
        <v>3600</v>
      </c>
      <c r="K23" s="2">
        <f ca="1">$B23*K$10*$C23*$C$4</f>
        <v>6000.0000000000009</v>
      </c>
      <c r="L23" s="2">
        <f ca="1">$B23*L$10*$C23*$C$4</f>
        <v>6000.0000000000009</v>
      </c>
      <c r="M23" s="2">
        <f ca="1">$B23*M$10*$C23*$C$4</f>
        <v>6000.0000000000009</v>
      </c>
      <c r="N23" s="2">
        <f ca="1">$B23*N$10*$C23*$C$4</f>
        <v>6000.0000000000009</v>
      </c>
      <c r="O23" s="2">
        <f ca="1">$B23*O$10*$C23*$C$4</f>
        <v>6000.0000000000009</v>
      </c>
      <c r="P23" s="2">
        <f ca="1">$B23*P$10*$C23*$C$4</f>
        <v>6000.0000000000009</v>
      </c>
      <c r="Q23" s="2">
        <f ca="1">$B23*Q$10*$C23*$C$4</f>
        <v>6000.0000000000009</v>
      </c>
      <c r="R23" s="2">
        <f ca="1">$B23*R$10*$C23*$C$4</f>
        <v>6000.0000000000009</v>
      </c>
      <c r="S23" s="2">
        <f ca="1">$B23*S$10*$C23*$C$4</f>
        <v>6000.0000000000009</v>
      </c>
      <c r="T23" s="2">
        <f ca="1">$B23*T$10*$C23*$C$4</f>
        <v>6000.0000000000009</v>
      </c>
      <c r="U23" s="2">
        <f ca="1">$B23*U$10*$C23*$C$4</f>
        <v>9600</v>
      </c>
      <c r="V23" s="2">
        <f ca="1">$B23*V$10*$C23*$C$4</f>
        <v>3600</v>
      </c>
      <c r="W23" s="2">
        <f ca="1">$B23*W$10*$C23*$C$4</f>
        <v>6000.0000000000009</v>
      </c>
      <c r="X23" s="2">
        <f ca="1">$B23*X$10*$C23*$C$4</f>
        <v>6000.0000000000009</v>
      </c>
      <c r="Y23" s="2">
        <f ca="1">$B23*Y$10*$C23*$C$4</f>
        <v>6000.0000000000009</v>
      </c>
      <c r="Z23" s="2">
        <f ca="1">$B23*Z$10*$C23*$C$4</f>
        <v>6000.0000000000009</v>
      </c>
      <c r="AA23" s="2">
        <f ca="1">$B23*AA$10*$C23*$C$4</f>
        <v>6000.0000000000009</v>
      </c>
      <c r="AB23" s="2">
        <f ca="1">$B23*AB$10*$C23*$C$4</f>
        <v>6000.0000000000009</v>
      </c>
      <c r="AC23" s="2">
        <f ca="1">$B23*AC$10*$C23*$C$4</f>
        <v>6000.0000000000009</v>
      </c>
      <c r="AD23" s="2">
        <f ca="1">$B23*AD$10*$C23*$C$4</f>
        <v>6000.0000000000009</v>
      </c>
      <c r="AE23" s="2">
        <f ca="1">$B23*AE$10*$C23*$C$4</f>
        <v>6000.0000000000009</v>
      </c>
      <c r="AF23" s="2">
        <f ca="1">$B23*AF$10*$C23*$C$4</f>
        <v>6000.0000000000009</v>
      </c>
      <c r="AG23" s="2">
        <f ca="1">$B23*AG$10*$C23*$C$4</f>
        <v>9600</v>
      </c>
      <c r="AH23" s="2">
        <f ca="1">$B23*AH$10*$C23*$C$4</f>
        <v>3600</v>
      </c>
      <c r="AI23" s="2">
        <f ca="1">$B23*AI$10*$C23*$C$4</f>
        <v>6000.0000000000009</v>
      </c>
      <c r="AJ23" s="2">
        <f ca="1">$B23*AJ$10*$C23*$C$4</f>
        <v>6000.0000000000009</v>
      </c>
      <c r="AK23" s="2">
        <f ca="1">$B23*AK$10*$C23*$C$4</f>
        <v>6000.0000000000009</v>
      </c>
      <c r="AL23" s="2">
        <f ca="1">$B23*AL$10*$C23*$C$4</f>
        <v>6000.0000000000009</v>
      </c>
      <c r="AM23" s="2">
        <f ca="1">$B23*AM$10*$C23*$C$4</f>
        <v>6000.0000000000009</v>
      </c>
    </row>
    <row r="24" spans="1:39">
      <c r="A24" s="4" t="s">
        <v>5</v>
      </c>
      <c r="B24" s="8">
        <v>3000</v>
      </c>
      <c r="C24" s="6">
        <v>0.1</v>
      </c>
      <c r="D24" s="2">
        <f>$B24*D$10*$C24*$C$4</f>
        <v>0</v>
      </c>
      <c r="E24" s="2">
        <f>$B24*E$10</f>
        <v>3000</v>
      </c>
      <c r="F24" s="2">
        <f>$B24*F$10</f>
        <v>6000</v>
      </c>
      <c r="G24" s="2">
        <f>$B24*G$10</f>
        <v>9000</v>
      </c>
      <c r="H24" s="2">
        <f>$B24*H$10</f>
        <v>12000</v>
      </c>
      <c r="I24" s="2">
        <f ca="1">$B24*I$10</f>
        <v>24000</v>
      </c>
      <c r="J24" s="2">
        <f ca="1">$B24*J$10</f>
        <v>9000</v>
      </c>
      <c r="K24" s="2">
        <f ca="1">$B24*K$10</f>
        <v>15000</v>
      </c>
      <c r="L24" s="2">
        <f ca="1">$B24*L$10</f>
        <v>15000</v>
      </c>
      <c r="M24" s="2">
        <f ca="1">$B24*M$10</f>
        <v>15000</v>
      </c>
      <c r="N24" s="2">
        <f ca="1">$B24*N$10</f>
        <v>15000</v>
      </c>
      <c r="O24" s="2">
        <f ca="1">$B24*O$10</f>
        <v>15000</v>
      </c>
      <c r="P24" s="2">
        <f ca="1">$B24*P$10</f>
        <v>15000</v>
      </c>
      <c r="Q24" s="2">
        <f ca="1">$B24*Q$10</f>
        <v>15000</v>
      </c>
      <c r="R24" s="2">
        <f ca="1">$B24*R$10</f>
        <v>15000</v>
      </c>
      <c r="S24" s="2">
        <f ca="1">$B24*S$10</f>
        <v>15000</v>
      </c>
      <c r="T24" s="2">
        <f ca="1">$B24*T$10</f>
        <v>15000</v>
      </c>
      <c r="U24" s="2">
        <f ca="1">$B24*U$10</f>
        <v>24000</v>
      </c>
      <c r="V24" s="2">
        <f ca="1">$B24*V$10</f>
        <v>9000</v>
      </c>
      <c r="W24" s="2">
        <f ca="1">$B24*W$10</f>
        <v>15000</v>
      </c>
      <c r="X24" s="2">
        <f ca="1">$B24*X$10</f>
        <v>15000</v>
      </c>
      <c r="Y24" s="2">
        <f ca="1">$B24*Y$10</f>
        <v>15000</v>
      </c>
      <c r="Z24" s="2">
        <f ca="1">$B24*Z$10</f>
        <v>15000</v>
      </c>
      <c r="AA24" s="2">
        <f ca="1">$B24*AA$10</f>
        <v>15000</v>
      </c>
      <c r="AB24" s="2">
        <f ca="1">$B24*AB$10</f>
        <v>15000</v>
      </c>
      <c r="AC24" s="2">
        <f ca="1">$B24*AC$10</f>
        <v>15000</v>
      </c>
      <c r="AD24" s="2">
        <f ca="1">$B24*AD$10</f>
        <v>15000</v>
      </c>
      <c r="AE24" s="2">
        <f ca="1">$B24*AE$10</f>
        <v>15000</v>
      </c>
      <c r="AF24" s="2">
        <f ca="1">$B24*AF$10</f>
        <v>15000</v>
      </c>
      <c r="AG24" s="2">
        <f ca="1">$B24*AG$10</f>
        <v>24000</v>
      </c>
      <c r="AH24" s="2">
        <f ca="1">$B24*AH$10</f>
        <v>9000</v>
      </c>
      <c r="AI24" s="2">
        <f ca="1">$B24*AI$10</f>
        <v>15000</v>
      </c>
      <c r="AJ24" s="2">
        <f ca="1">$B24*AJ$10</f>
        <v>15000</v>
      </c>
      <c r="AK24" s="2">
        <f ca="1">$B24*AK$10</f>
        <v>15000</v>
      </c>
      <c r="AL24" s="2">
        <f ca="1">$B24*AL$10</f>
        <v>15000</v>
      </c>
      <c r="AM24" s="2">
        <f ca="1">$B24*AM$10</f>
        <v>15000</v>
      </c>
    </row>
    <row r="25" spans="1:39">
      <c r="A25" s="20" t="s">
        <v>24</v>
      </c>
      <c r="B25" s="20"/>
      <c r="C25" s="20"/>
      <c r="D25" s="21">
        <f>SUM(D18:D24)</f>
        <v>0</v>
      </c>
      <c r="E25" s="21">
        <f t="shared" ref="E25:AM25" si="2">SUM(E18:E24)</f>
        <v>14988.800000000001</v>
      </c>
      <c r="F25" s="21">
        <f t="shared" si="2"/>
        <v>29977.600000000002</v>
      </c>
      <c r="G25" s="21">
        <f t="shared" si="2"/>
        <v>44966.400000000001</v>
      </c>
      <c r="H25" s="21">
        <f t="shared" si="2"/>
        <v>59955.200000000004</v>
      </c>
      <c r="I25" s="21">
        <f t="shared" ca="1" si="2"/>
        <v>119910.40000000001</v>
      </c>
      <c r="J25" s="21">
        <f t="shared" ca="1" si="2"/>
        <v>44966.400000000001</v>
      </c>
      <c r="K25" s="21">
        <f t="shared" ca="1" si="2"/>
        <v>74944</v>
      </c>
      <c r="L25" s="21">
        <f t="shared" ca="1" si="2"/>
        <v>74944</v>
      </c>
      <c r="M25" s="21">
        <f t="shared" ca="1" si="2"/>
        <v>74944</v>
      </c>
      <c r="N25" s="21">
        <f t="shared" ca="1" si="2"/>
        <v>74944</v>
      </c>
      <c r="O25" s="21">
        <f t="shared" ca="1" si="2"/>
        <v>74944</v>
      </c>
      <c r="P25" s="21">
        <f t="shared" ca="1" si="2"/>
        <v>74944</v>
      </c>
      <c r="Q25" s="21">
        <f t="shared" ca="1" si="2"/>
        <v>74944</v>
      </c>
      <c r="R25" s="21">
        <f t="shared" ca="1" si="2"/>
        <v>74944</v>
      </c>
      <c r="S25" s="21">
        <f t="shared" ca="1" si="2"/>
        <v>74944</v>
      </c>
      <c r="T25" s="21">
        <f t="shared" ca="1" si="2"/>
        <v>74944</v>
      </c>
      <c r="U25" s="21">
        <f t="shared" ca="1" si="2"/>
        <v>119910.40000000001</v>
      </c>
      <c r="V25" s="21">
        <f t="shared" ca="1" si="2"/>
        <v>44966.400000000001</v>
      </c>
      <c r="W25" s="21">
        <f t="shared" ca="1" si="2"/>
        <v>74944</v>
      </c>
      <c r="X25" s="21">
        <f t="shared" ca="1" si="2"/>
        <v>74944</v>
      </c>
      <c r="Y25" s="21">
        <f t="shared" ca="1" si="2"/>
        <v>74944</v>
      </c>
      <c r="Z25" s="21">
        <f t="shared" ca="1" si="2"/>
        <v>74944</v>
      </c>
      <c r="AA25" s="21">
        <f t="shared" ca="1" si="2"/>
        <v>74944</v>
      </c>
      <c r="AB25" s="21">
        <f t="shared" ca="1" si="2"/>
        <v>74944</v>
      </c>
      <c r="AC25" s="21">
        <f t="shared" ca="1" si="2"/>
        <v>74944</v>
      </c>
      <c r="AD25" s="21">
        <f t="shared" ca="1" si="2"/>
        <v>74944</v>
      </c>
      <c r="AE25" s="21">
        <f t="shared" ca="1" si="2"/>
        <v>74944</v>
      </c>
      <c r="AF25" s="21">
        <f t="shared" ca="1" si="2"/>
        <v>74944</v>
      </c>
      <c r="AG25" s="21">
        <f t="shared" ca="1" si="2"/>
        <v>119910.40000000001</v>
      </c>
      <c r="AH25" s="21">
        <f t="shared" ca="1" si="2"/>
        <v>44966.400000000001</v>
      </c>
      <c r="AI25" s="21">
        <f t="shared" ca="1" si="2"/>
        <v>74944</v>
      </c>
      <c r="AJ25" s="21">
        <f t="shared" ca="1" si="2"/>
        <v>74944</v>
      </c>
      <c r="AK25" s="21">
        <f t="shared" ca="1" si="2"/>
        <v>74944</v>
      </c>
      <c r="AL25" s="21">
        <f t="shared" ca="1" si="2"/>
        <v>74944</v>
      </c>
      <c r="AM25" s="21">
        <f t="shared" ca="1" si="2"/>
        <v>74944</v>
      </c>
    </row>
    <row r="26" spans="1:39" ht="9" customHeight="1"/>
    <row r="27" spans="1:39">
      <c r="A27" s="28" t="s">
        <v>7</v>
      </c>
    </row>
    <row r="28" spans="1:39" ht="9" customHeight="1"/>
    <row r="29" spans="1:39" ht="47.25">
      <c r="A29" s="4" t="s">
        <v>8</v>
      </c>
      <c r="B29" s="12" t="s">
        <v>9</v>
      </c>
      <c r="C29" s="12" t="s">
        <v>11</v>
      </c>
      <c r="D29" s="2">
        <f>D15</f>
        <v>1</v>
      </c>
      <c r="E29" s="2">
        <f t="shared" ref="E29:AM29" si="3">E15</f>
        <v>2</v>
      </c>
      <c r="F29" s="2">
        <f t="shared" si="3"/>
        <v>3</v>
      </c>
      <c r="G29" s="2">
        <f t="shared" si="3"/>
        <v>4</v>
      </c>
      <c r="H29" s="2">
        <f t="shared" si="3"/>
        <v>5</v>
      </c>
      <c r="I29" s="2">
        <f t="shared" si="3"/>
        <v>6</v>
      </c>
      <c r="J29" s="2">
        <f t="shared" si="3"/>
        <v>7</v>
      </c>
      <c r="K29" s="2">
        <f t="shared" si="3"/>
        <v>8</v>
      </c>
      <c r="L29" s="2">
        <f t="shared" si="3"/>
        <v>9</v>
      </c>
      <c r="M29" s="2">
        <f t="shared" si="3"/>
        <v>10</v>
      </c>
      <c r="N29" s="2">
        <f t="shared" si="3"/>
        <v>11</v>
      </c>
      <c r="O29" s="2">
        <f t="shared" si="3"/>
        <v>12</v>
      </c>
      <c r="P29" s="2">
        <f t="shared" si="3"/>
        <v>13</v>
      </c>
      <c r="Q29" s="2">
        <f t="shared" si="3"/>
        <v>14</v>
      </c>
      <c r="R29" s="2">
        <f t="shared" si="3"/>
        <v>15</v>
      </c>
      <c r="S29" s="2">
        <f t="shared" si="3"/>
        <v>16</v>
      </c>
      <c r="T29" s="2">
        <f t="shared" si="3"/>
        <v>17</v>
      </c>
      <c r="U29" s="2">
        <f t="shared" si="3"/>
        <v>18</v>
      </c>
      <c r="V29" s="2">
        <f t="shared" si="3"/>
        <v>19</v>
      </c>
      <c r="W29" s="2">
        <f t="shared" si="3"/>
        <v>20</v>
      </c>
      <c r="X29" s="2">
        <f t="shared" si="3"/>
        <v>21</v>
      </c>
      <c r="Y29" s="2">
        <f t="shared" si="3"/>
        <v>22</v>
      </c>
      <c r="Z29" s="2">
        <f t="shared" si="3"/>
        <v>23</v>
      </c>
      <c r="AA29" s="2">
        <f t="shared" si="3"/>
        <v>24</v>
      </c>
      <c r="AB29" s="2">
        <f t="shared" si="3"/>
        <v>25</v>
      </c>
      <c r="AC29" s="2">
        <f t="shared" si="3"/>
        <v>26</v>
      </c>
      <c r="AD29" s="2">
        <f t="shared" si="3"/>
        <v>27</v>
      </c>
      <c r="AE29" s="2">
        <f t="shared" si="3"/>
        <v>28</v>
      </c>
      <c r="AF29" s="2">
        <f t="shared" si="3"/>
        <v>29</v>
      </c>
      <c r="AG29" s="2">
        <f t="shared" si="3"/>
        <v>30</v>
      </c>
      <c r="AH29" s="2">
        <f t="shared" si="3"/>
        <v>31</v>
      </c>
      <c r="AI29" s="2">
        <f t="shared" si="3"/>
        <v>32</v>
      </c>
      <c r="AJ29" s="2">
        <f t="shared" si="3"/>
        <v>33</v>
      </c>
      <c r="AK29" s="2">
        <f t="shared" si="3"/>
        <v>34</v>
      </c>
      <c r="AL29" s="2">
        <f t="shared" si="3"/>
        <v>35</v>
      </c>
      <c r="AM29" s="2">
        <f t="shared" si="3"/>
        <v>36</v>
      </c>
    </row>
    <row r="30" spans="1:39">
      <c r="A30" s="4" t="s">
        <v>10</v>
      </c>
      <c r="B30" s="8">
        <v>10000</v>
      </c>
      <c r="C30" s="8">
        <v>36</v>
      </c>
      <c r="D30" s="2">
        <f>IF(D$29&lt;=$C30,ROUND($B30/$C30,0),0)</f>
        <v>278</v>
      </c>
      <c r="E30" s="2">
        <f t="shared" ref="E30:AM34" si="4">IF(E$29&lt;=$C30,ROUND($B30/$C30,0),0)</f>
        <v>278</v>
      </c>
      <c r="F30" s="2">
        <f t="shared" si="4"/>
        <v>278</v>
      </c>
      <c r="G30" s="2">
        <f t="shared" si="4"/>
        <v>278</v>
      </c>
      <c r="H30" s="2">
        <f t="shared" si="4"/>
        <v>278</v>
      </c>
      <c r="I30" s="2">
        <f t="shared" si="4"/>
        <v>278</v>
      </c>
      <c r="J30" s="2">
        <f t="shared" si="4"/>
        <v>278</v>
      </c>
      <c r="K30" s="2">
        <f t="shared" si="4"/>
        <v>278</v>
      </c>
      <c r="L30" s="2">
        <f t="shared" si="4"/>
        <v>278</v>
      </c>
      <c r="M30" s="2">
        <f t="shared" si="4"/>
        <v>278</v>
      </c>
      <c r="N30" s="2">
        <f t="shared" si="4"/>
        <v>278</v>
      </c>
      <c r="O30" s="2">
        <f t="shared" si="4"/>
        <v>278</v>
      </c>
      <c r="P30" s="2">
        <f t="shared" si="4"/>
        <v>278</v>
      </c>
      <c r="Q30" s="2">
        <f t="shared" si="4"/>
        <v>278</v>
      </c>
      <c r="R30" s="2">
        <f t="shared" si="4"/>
        <v>278</v>
      </c>
      <c r="S30" s="2">
        <f t="shared" si="4"/>
        <v>278</v>
      </c>
      <c r="T30" s="2">
        <f t="shared" si="4"/>
        <v>278</v>
      </c>
      <c r="U30" s="2">
        <f t="shared" si="4"/>
        <v>278</v>
      </c>
      <c r="V30" s="2">
        <f t="shared" si="4"/>
        <v>278</v>
      </c>
      <c r="W30" s="2">
        <f t="shared" si="4"/>
        <v>278</v>
      </c>
      <c r="X30" s="2">
        <f t="shared" si="4"/>
        <v>278</v>
      </c>
      <c r="Y30" s="2">
        <f t="shared" si="4"/>
        <v>278</v>
      </c>
      <c r="Z30" s="2">
        <f t="shared" si="4"/>
        <v>278</v>
      </c>
      <c r="AA30" s="2">
        <f t="shared" si="4"/>
        <v>278</v>
      </c>
      <c r="AB30" s="2">
        <f t="shared" si="4"/>
        <v>278</v>
      </c>
      <c r="AC30" s="2">
        <f t="shared" si="4"/>
        <v>278</v>
      </c>
      <c r="AD30" s="2">
        <f t="shared" si="4"/>
        <v>278</v>
      </c>
      <c r="AE30" s="2">
        <f t="shared" si="4"/>
        <v>278</v>
      </c>
      <c r="AF30" s="2">
        <f t="shared" si="4"/>
        <v>278</v>
      </c>
      <c r="AG30" s="2">
        <f t="shared" si="4"/>
        <v>278</v>
      </c>
      <c r="AH30" s="2">
        <f t="shared" si="4"/>
        <v>278</v>
      </c>
      <c r="AI30" s="2">
        <f t="shared" si="4"/>
        <v>278</v>
      </c>
      <c r="AJ30" s="2">
        <f t="shared" si="4"/>
        <v>278</v>
      </c>
      <c r="AK30" s="2">
        <f t="shared" si="4"/>
        <v>278</v>
      </c>
      <c r="AL30" s="2">
        <f t="shared" si="4"/>
        <v>278</v>
      </c>
      <c r="AM30" s="2">
        <f t="shared" si="4"/>
        <v>278</v>
      </c>
    </row>
    <row r="31" spans="1:39" ht="31.5">
      <c r="A31" s="4" t="s">
        <v>43</v>
      </c>
      <c r="B31" s="8">
        <f>10000+15000</f>
        <v>25000</v>
      </c>
      <c r="C31" s="8">
        <v>36</v>
      </c>
      <c r="D31" s="2">
        <f t="shared" ref="D31:S34" si="5">IF(D$29&lt;=$C31,ROUND($B31/$C31,0),0)</f>
        <v>694</v>
      </c>
      <c r="E31" s="2">
        <f t="shared" si="5"/>
        <v>694</v>
      </c>
      <c r="F31" s="2">
        <f t="shared" si="5"/>
        <v>694</v>
      </c>
      <c r="G31" s="2">
        <f t="shared" si="5"/>
        <v>694</v>
      </c>
      <c r="H31" s="2">
        <f t="shared" si="5"/>
        <v>694</v>
      </c>
      <c r="I31" s="2">
        <f t="shared" si="5"/>
        <v>694</v>
      </c>
      <c r="J31" s="2">
        <f t="shared" si="5"/>
        <v>694</v>
      </c>
      <c r="K31" s="2">
        <f t="shared" si="5"/>
        <v>694</v>
      </c>
      <c r="L31" s="2">
        <f t="shared" si="5"/>
        <v>694</v>
      </c>
      <c r="M31" s="2">
        <f t="shared" si="5"/>
        <v>694</v>
      </c>
      <c r="N31" s="2">
        <f t="shared" si="5"/>
        <v>694</v>
      </c>
      <c r="O31" s="2">
        <f t="shared" si="5"/>
        <v>694</v>
      </c>
      <c r="P31" s="2">
        <f t="shared" si="5"/>
        <v>694</v>
      </c>
      <c r="Q31" s="2">
        <f t="shared" si="5"/>
        <v>694</v>
      </c>
      <c r="R31" s="2">
        <f t="shared" si="5"/>
        <v>694</v>
      </c>
      <c r="S31" s="2">
        <f t="shared" si="5"/>
        <v>694</v>
      </c>
      <c r="T31" s="2">
        <f t="shared" si="4"/>
        <v>694</v>
      </c>
      <c r="U31" s="2">
        <f t="shared" si="4"/>
        <v>694</v>
      </c>
      <c r="V31" s="2">
        <f t="shared" si="4"/>
        <v>694</v>
      </c>
      <c r="W31" s="2">
        <f t="shared" si="4"/>
        <v>694</v>
      </c>
      <c r="X31" s="2">
        <f t="shared" si="4"/>
        <v>694</v>
      </c>
      <c r="Y31" s="2">
        <f t="shared" si="4"/>
        <v>694</v>
      </c>
      <c r="Z31" s="2">
        <f t="shared" si="4"/>
        <v>694</v>
      </c>
      <c r="AA31" s="2">
        <f t="shared" si="4"/>
        <v>694</v>
      </c>
      <c r="AB31" s="2">
        <f t="shared" si="4"/>
        <v>694</v>
      </c>
      <c r="AC31" s="2">
        <f t="shared" si="4"/>
        <v>694</v>
      </c>
      <c r="AD31" s="2">
        <f t="shared" si="4"/>
        <v>694</v>
      </c>
      <c r="AE31" s="2">
        <f t="shared" si="4"/>
        <v>694</v>
      </c>
      <c r="AF31" s="2">
        <f t="shared" si="4"/>
        <v>694</v>
      </c>
      <c r="AG31" s="2">
        <f t="shared" si="4"/>
        <v>694</v>
      </c>
      <c r="AH31" s="2">
        <f t="shared" si="4"/>
        <v>694</v>
      </c>
      <c r="AI31" s="2">
        <f t="shared" si="4"/>
        <v>694</v>
      </c>
      <c r="AJ31" s="2">
        <f t="shared" si="4"/>
        <v>694</v>
      </c>
      <c r="AK31" s="2">
        <f t="shared" si="4"/>
        <v>694</v>
      </c>
      <c r="AL31" s="2">
        <f t="shared" si="4"/>
        <v>694</v>
      </c>
      <c r="AM31" s="2">
        <f t="shared" si="4"/>
        <v>694</v>
      </c>
    </row>
    <row r="32" spans="1:39">
      <c r="A32" s="4" t="s">
        <v>12</v>
      </c>
      <c r="B32" s="8">
        <f>1000*4+15000</f>
        <v>19000</v>
      </c>
      <c r="C32" s="8">
        <v>36</v>
      </c>
      <c r="D32" s="2">
        <f t="shared" si="5"/>
        <v>528</v>
      </c>
      <c r="E32" s="2">
        <f t="shared" si="4"/>
        <v>528</v>
      </c>
      <c r="F32" s="2">
        <f t="shared" si="4"/>
        <v>528</v>
      </c>
      <c r="G32" s="2">
        <f t="shared" si="4"/>
        <v>528</v>
      </c>
      <c r="H32" s="2">
        <f t="shared" si="4"/>
        <v>528</v>
      </c>
      <c r="I32" s="2">
        <f t="shared" si="4"/>
        <v>528</v>
      </c>
      <c r="J32" s="2">
        <f t="shared" si="4"/>
        <v>528</v>
      </c>
      <c r="K32" s="2">
        <f t="shared" si="4"/>
        <v>528</v>
      </c>
      <c r="L32" s="2">
        <f t="shared" si="4"/>
        <v>528</v>
      </c>
      <c r="M32" s="2">
        <f t="shared" si="4"/>
        <v>528</v>
      </c>
      <c r="N32" s="2">
        <f t="shared" si="4"/>
        <v>528</v>
      </c>
      <c r="O32" s="2">
        <f t="shared" si="4"/>
        <v>528</v>
      </c>
      <c r="P32" s="2">
        <f t="shared" si="4"/>
        <v>528</v>
      </c>
      <c r="Q32" s="2">
        <f t="shared" si="4"/>
        <v>528</v>
      </c>
      <c r="R32" s="2">
        <f t="shared" si="4"/>
        <v>528</v>
      </c>
      <c r="S32" s="2">
        <f t="shared" si="4"/>
        <v>528</v>
      </c>
      <c r="T32" s="2">
        <f t="shared" si="4"/>
        <v>528</v>
      </c>
      <c r="U32" s="2">
        <f t="shared" si="4"/>
        <v>528</v>
      </c>
      <c r="V32" s="2">
        <f t="shared" si="4"/>
        <v>528</v>
      </c>
      <c r="W32" s="2">
        <f t="shared" si="4"/>
        <v>528</v>
      </c>
      <c r="X32" s="2">
        <f t="shared" si="4"/>
        <v>528</v>
      </c>
      <c r="Y32" s="2">
        <f t="shared" si="4"/>
        <v>528</v>
      </c>
      <c r="Z32" s="2">
        <f t="shared" si="4"/>
        <v>528</v>
      </c>
      <c r="AA32" s="2">
        <f t="shared" si="4"/>
        <v>528</v>
      </c>
      <c r="AB32" s="2">
        <f t="shared" si="4"/>
        <v>528</v>
      </c>
      <c r="AC32" s="2">
        <f t="shared" si="4"/>
        <v>528</v>
      </c>
      <c r="AD32" s="2">
        <f t="shared" si="4"/>
        <v>528</v>
      </c>
      <c r="AE32" s="2">
        <f t="shared" si="4"/>
        <v>528</v>
      </c>
      <c r="AF32" s="2">
        <f t="shared" si="4"/>
        <v>528</v>
      </c>
      <c r="AG32" s="2">
        <f t="shared" si="4"/>
        <v>528</v>
      </c>
      <c r="AH32" s="2">
        <f t="shared" si="4"/>
        <v>528</v>
      </c>
      <c r="AI32" s="2">
        <f t="shared" si="4"/>
        <v>528</v>
      </c>
      <c r="AJ32" s="2">
        <f t="shared" si="4"/>
        <v>528</v>
      </c>
      <c r="AK32" s="2">
        <f t="shared" si="4"/>
        <v>528</v>
      </c>
      <c r="AL32" s="2">
        <f t="shared" si="4"/>
        <v>528</v>
      </c>
      <c r="AM32" s="2">
        <f t="shared" si="4"/>
        <v>528</v>
      </c>
    </row>
    <row r="33" spans="1:39">
      <c r="A33" s="29" t="s">
        <v>34</v>
      </c>
      <c r="B33" s="8"/>
      <c r="C33" s="8"/>
      <c r="D33" s="2">
        <f t="shared" si="5"/>
        <v>0</v>
      </c>
      <c r="E33" s="2">
        <f t="shared" si="4"/>
        <v>0</v>
      </c>
      <c r="F33" s="2">
        <f t="shared" si="4"/>
        <v>0</v>
      </c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2">
        <f t="shared" si="4"/>
        <v>0</v>
      </c>
      <c r="M33" s="2">
        <f t="shared" si="4"/>
        <v>0</v>
      </c>
      <c r="N33" s="2">
        <f t="shared" si="4"/>
        <v>0</v>
      </c>
      <c r="O33" s="2">
        <f t="shared" si="4"/>
        <v>0</v>
      </c>
      <c r="P33" s="2">
        <f t="shared" si="4"/>
        <v>0</v>
      </c>
      <c r="Q33" s="2">
        <f t="shared" si="4"/>
        <v>0</v>
      </c>
      <c r="R33" s="2">
        <f t="shared" si="4"/>
        <v>0</v>
      </c>
      <c r="S33" s="2">
        <f t="shared" si="4"/>
        <v>0</v>
      </c>
      <c r="T33" s="2">
        <f t="shared" si="4"/>
        <v>0</v>
      </c>
      <c r="U33" s="2">
        <f t="shared" si="4"/>
        <v>0</v>
      </c>
      <c r="V33" s="2">
        <f t="shared" si="4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  <c r="Z33" s="2">
        <f t="shared" si="4"/>
        <v>0</v>
      </c>
      <c r="AA33" s="2">
        <f t="shared" si="4"/>
        <v>0</v>
      </c>
      <c r="AB33" s="2">
        <f t="shared" si="4"/>
        <v>0</v>
      </c>
      <c r="AC33" s="2">
        <f t="shared" si="4"/>
        <v>0</v>
      </c>
      <c r="AD33" s="2">
        <f t="shared" si="4"/>
        <v>0</v>
      </c>
      <c r="AE33" s="2">
        <f t="shared" si="4"/>
        <v>0</v>
      </c>
      <c r="AF33" s="2">
        <f t="shared" si="4"/>
        <v>0</v>
      </c>
      <c r="AG33" s="2">
        <f t="shared" si="4"/>
        <v>0</v>
      </c>
      <c r="AH33" s="2">
        <f t="shared" si="4"/>
        <v>0</v>
      </c>
      <c r="AI33" s="2">
        <f t="shared" si="4"/>
        <v>0</v>
      </c>
      <c r="AJ33" s="2">
        <f t="shared" si="4"/>
        <v>0</v>
      </c>
      <c r="AK33" s="2">
        <f t="shared" si="4"/>
        <v>0</v>
      </c>
      <c r="AL33" s="2">
        <f t="shared" si="4"/>
        <v>0</v>
      </c>
      <c r="AM33" s="2">
        <f t="shared" si="4"/>
        <v>0</v>
      </c>
    </row>
    <row r="34" spans="1:39">
      <c r="A34" s="29" t="s">
        <v>34</v>
      </c>
      <c r="B34" s="8"/>
      <c r="C34" s="8"/>
      <c r="D34" s="2">
        <f t="shared" si="5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  <c r="Z34" s="2">
        <f t="shared" si="4"/>
        <v>0</v>
      </c>
      <c r="AA34" s="2">
        <f t="shared" si="4"/>
        <v>0</v>
      </c>
      <c r="AB34" s="2">
        <f t="shared" si="4"/>
        <v>0</v>
      </c>
      <c r="AC34" s="2">
        <f t="shared" si="4"/>
        <v>0</v>
      </c>
      <c r="AD34" s="2">
        <f t="shared" si="4"/>
        <v>0</v>
      </c>
      <c r="AE34" s="2">
        <f t="shared" si="4"/>
        <v>0</v>
      </c>
      <c r="AF34" s="2">
        <f t="shared" si="4"/>
        <v>0</v>
      </c>
      <c r="AG34" s="2">
        <f t="shared" si="4"/>
        <v>0</v>
      </c>
      <c r="AH34" s="2">
        <f t="shared" si="4"/>
        <v>0</v>
      </c>
      <c r="AI34" s="2">
        <f t="shared" si="4"/>
        <v>0</v>
      </c>
      <c r="AJ34" s="2">
        <f t="shared" si="4"/>
        <v>0</v>
      </c>
      <c r="AK34" s="2">
        <f t="shared" si="4"/>
        <v>0</v>
      </c>
      <c r="AL34" s="2">
        <f t="shared" si="4"/>
        <v>0</v>
      </c>
      <c r="AM34" s="2">
        <f t="shared" si="4"/>
        <v>0</v>
      </c>
    </row>
    <row r="35" spans="1:39">
      <c r="A35" s="20" t="s">
        <v>26</v>
      </c>
      <c r="B35" s="20"/>
      <c r="C35" s="20"/>
      <c r="D35" s="21">
        <f>SUM(D30:D34)</f>
        <v>1500</v>
      </c>
      <c r="E35" s="21">
        <f t="shared" ref="E35:AM35" si="6">SUM(E30:E34)</f>
        <v>1500</v>
      </c>
      <c r="F35" s="21">
        <f t="shared" si="6"/>
        <v>1500</v>
      </c>
      <c r="G35" s="21">
        <f t="shared" si="6"/>
        <v>1500</v>
      </c>
      <c r="H35" s="21">
        <f t="shared" si="6"/>
        <v>1500</v>
      </c>
      <c r="I35" s="21">
        <f t="shared" si="6"/>
        <v>1500</v>
      </c>
      <c r="J35" s="21">
        <f t="shared" si="6"/>
        <v>1500</v>
      </c>
      <c r="K35" s="21">
        <f t="shared" si="6"/>
        <v>1500</v>
      </c>
      <c r="L35" s="21">
        <f t="shared" si="6"/>
        <v>1500</v>
      </c>
      <c r="M35" s="21">
        <f t="shared" si="6"/>
        <v>1500</v>
      </c>
      <c r="N35" s="21">
        <f t="shared" si="6"/>
        <v>1500</v>
      </c>
      <c r="O35" s="21">
        <f t="shared" si="6"/>
        <v>1500</v>
      </c>
      <c r="P35" s="21">
        <f t="shared" si="6"/>
        <v>1500</v>
      </c>
      <c r="Q35" s="21">
        <f t="shared" si="6"/>
        <v>1500</v>
      </c>
      <c r="R35" s="21">
        <f t="shared" si="6"/>
        <v>1500</v>
      </c>
      <c r="S35" s="21">
        <f t="shared" si="6"/>
        <v>1500</v>
      </c>
      <c r="T35" s="21">
        <f t="shared" si="6"/>
        <v>1500</v>
      </c>
      <c r="U35" s="21">
        <f t="shared" si="6"/>
        <v>1500</v>
      </c>
      <c r="V35" s="21">
        <f t="shared" si="6"/>
        <v>1500</v>
      </c>
      <c r="W35" s="21">
        <f t="shared" si="6"/>
        <v>1500</v>
      </c>
      <c r="X35" s="21">
        <f t="shared" si="6"/>
        <v>1500</v>
      </c>
      <c r="Y35" s="21">
        <f t="shared" si="6"/>
        <v>1500</v>
      </c>
      <c r="Z35" s="21">
        <f t="shared" si="6"/>
        <v>1500</v>
      </c>
      <c r="AA35" s="21">
        <f t="shared" si="6"/>
        <v>1500</v>
      </c>
      <c r="AB35" s="21">
        <f t="shared" si="6"/>
        <v>1500</v>
      </c>
      <c r="AC35" s="21">
        <f t="shared" si="6"/>
        <v>1500</v>
      </c>
      <c r="AD35" s="21">
        <f t="shared" si="6"/>
        <v>1500</v>
      </c>
      <c r="AE35" s="21">
        <f t="shared" si="6"/>
        <v>1500</v>
      </c>
      <c r="AF35" s="21">
        <f t="shared" si="6"/>
        <v>1500</v>
      </c>
      <c r="AG35" s="21">
        <f t="shared" si="6"/>
        <v>1500</v>
      </c>
      <c r="AH35" s="21">
        <f t="shared" si="6"/>
        <v>1500</v>
      </c>
      <c r="AI35" s="21">
        <f t="shared" si="6"/>
        <v>1500</v>
      </c>
      <c r="AJ35" s="21">
        <f t="shared" si="6"/>
        <v>1500</v>
      </c>
      <c r="AK35" s="21">
        <f t="shared" si="6"/>
        <v>1500</v>
      </c>
      <c r="AL35" s="21">
        <f t="shared" si="6"/>
        <v>1500</v>
      </c>
      <c r="AM35" s="21">
        <f t="shared" si="6"/>
        <v>1500</v>
      </c>
    </row>
    <row r="36" spans="1:39" ht="9" customHeight="1"/>
    <row r="37" spans="1:39">
      <c r="A37" s="28" t="s">
        <v>16</v>
      </c>
    </row>
    <row r="38" spans="1:39" ht="9" customHeight="1"/>
    <row r="39" spans="1:39">
      <c r="A39" s="5" t="s">
        <v>18</v>
      </c>
      <c r="B39" s="13"/>
      <c r="C39" s="12" t="s">
        <v>6</v>
      </c>
      <c r="D39" s="2">
        <f>D29</f>
        <v>1</v>
      </c>
      <c r="E39" s="2">
        <f t="shared" ref="E39:AM39" si="7">E29</f>
        <v>2</v>
      </c>
      <c r="F39" s="2">
        <f t="shared" si="7"/>
        <v>3</v>
      </c>
      <c r="G39" s="2">
        <f t="shared" si="7"/>
        <v>4</v>
      </c>
      <c r="H39" s="2">
        <f t="shared" si="7"/>
        <v>5</v>
      </c>
      <c r="I39" s="2">
        <f t="shared" si="7"/>
        <v>6</v>
      </c>
      <c r="J39" s="2">
        <f t="shared" si="7"/>
        <v>7</v>
      </c>
      <c r="K39" s="2">
        <f t="shared" si="7"/>
        <v>8</v>
      </c>
      <c r="L39" s="2">
        <f t="shared" si="7"/>
        <v>9</v>
      </c>
      <c r="M39" s="2">
        <f t="shared" si="7"/>
        <v>10</v>
      </c>
      <c r="N39" s="2">
        <f t="shared" si="7"/>
        <v>11</v>
      </c>
      <c r="O39" s="2">
        <f t="shared" si="7"/>
        <v>12</v>
      </c>
      <c r="P39" s="2">
        <f t="shared" si="7"/>
        <v>13</v>
      </c>
      <c r="Q39" s="2">
        <f t="shared" si="7"/>
        <v>14</v>
      </c>
      <c r="R39" s="2">
        <f t="shared" si="7"/>
        <v>15</v>
      </c>
      <c r="S39" s="2">
        <f t="shared" si="7"/>
        <v>16</v>
      </c>
      <c r="T39" s="2">
        <f t="shared" si="7"/>
        <v>17</v>
      </c>
      <c r="U39" s="2">
        <f t="shared" si="7"/>
        <v>18</v>
      </c>
      <c r="V39" s="2">
        <f t="shared" si="7"/>
        <v>19</v>
      </c>
      <c r="W39" s="2">
        <f t="shared" si="7"/>
        <v>20</v>
      </c>
      <c r="X39" s="2">
        <f t="shared" si="7"/>
        <v>21</v>
      </c>
      <c r="Y39" s="2">
        <f t="shared" si="7"/>
        <v>22</v>
      </c>
      <c r="Z39" s="2">
        <f t="shared" si="7"/>
        <v>23</v>
      </c>
      <c r="AA39" s="2">
        <f t="shared" si="7"/>
        <v>24</v>
      </c>
      <c r="AB39" s="2">
        <f t="shared" si="7"/>
        <v>25</v>
      </c>
      <c r="AC39" s="2">
        <f t="shared" si="7"/>
        <v>26</v>
      </c>
      <c r="AD39" s="2">
        <f t="shared" si="7"/>
        <v>27</v>
      </c>
      <c r="AE39" s="2">
        <f t="shared" si="7"/>
        <v>28</v>
      </c>
      <c r="AF39" s="2">
        <f t="shared" si="7"/>
        <v>29</v>
      </c>
      <c r="AG39" s="2">
        <f t="shared" si="7"/>
        <v>30</v>
      </c>
      <c r="AH39" s="2">
        <f t="shared" si="7"/>
        <v>31</v>
      </c>
      <c r="AI39" s="2">
        <f t="shared" si="7"/>
        <v>32</v>
      </c>
      <c r="AJ39" s="2">
        <f t="shared" si="7"/>
        <v>33</v>
      </c>
      <c r="AK39" s="2">
        <f t="shared" si="7"/>
        <v>34</v>
      </c>
      <c r="AL39" s="2">
        <f t="shared" si="7"/>
        <v>35</v>
      </c>
      <c r="AM39" s="2">
        <f t="shared" si="7"/>
        <v>36</v>
      </c>
    </row>
    <row r="40" spans="1:39">
      <c r="A40" s="3" t="s">
        <v>17</v>
      </c>
      <c r="B40" s="3"/>
      <c r="C40" s="8">
        <v>4000</v>
      </c>
      <c r="D40" s="2">
        <f>$C40*MAX(1,ROUNDUP(D$10/$C$5,0))</f>
        <v>4000</v>
      </c>
      <c r="E40" s="2">
        <f t="shared" ref="E40:AM40" si="8">$C40*MAX(1,ROUNDUP(E$10/$C$5,0))</f>
        <v>4000</v>
      </c>
      <c r="F40" s="2">
        <f t="shared" si="8"/>
        <v>4000</v>
      </c>
      <c r="G40" s="2">
        <f t="shared" si="8"/>
        <v>4000</v>
      </c>
      <c r="H40" s="2">
        <f t="shared" si="8"/>
        <v>4000</v>
      </c>
      <c r="I40" s="2">
        <f t="shared" ca="1" si="8"/>
        <v>4000</v>
      </c>
      <c r="J40" s="2">
        <f t="shared" ca="1" si="8"/>
        <v>4000</v>
      </c>
      <c r="K40" s="2">
        <f t="shared" ca="1" si="8"/>
        <v>4000</v>
      </c>
      <c r="L40" s="2">
        <f t="shared" ca="1" si="8"/>
        <v>4000</v>
      </c>
      <c r="M40" s="2">
        <f t="shared" ca="1" si="8"/>
        <v>4000</v>
      </c>
      <c r="N40" s="2">
        <f t="shared" ca="1" si="8"/>
        <v>4000</v>
      </c>
      <c r="O40" s="2">
        <f t="shared" ca="1" si="8"/>
        <v>4000</v>
      </c>
      <c r="P40" s="2">
        <f t="shared" ca="1" si="8"/>
        <v>4000</v>
      </c>
      <c r="Q40" s="2">
        <f t="shared" ca="1" si="8"/>
        <v>4000</v>
      </c>
      <c r="R40" s="2">
        <f t="shared" ca="1" si="8"/>
        <v>4000</v>
      </c>
      <c r="S40" s="2">
        <f t="shared" ca="1" si="8"/>
        <v>4000</v>
      </c>
      <c r="T40" s="2">
        <f t="shared" ca="1" si="8"/>
        <v>4000</v>
      </c>
      <c r="U40" s="2">
        <f t="shared" ca="1" si="8"/>
        <v>4000</v>
      </c>
      <c r="V40" s="2">
        <f t="shared" ca="1" si="8"/>
        <v>4000</v>
      </c>
      <c r="W40" s="2">
        <f t="shared" ca="1" si="8"/>
        <v>4000</v>
      </c>
      <c r="X40" s="2">
        <f t="shared" ca="1" si="8"/>
        <v>4000</v>
      </c>
      <c r="Y40" s="2">
        <f t="shared" ca="1" si="8"/>
        <v>4000</v>
      </c>
      <c r="Z40" s="2">
        <f t="shared" ca="1" si="8"/>
        <v>4000</v>
      </c>
      <c r="AA40" s="2">
        <f t="shared" ca="1" si="8"/>
        <v>4000</v>
      </c>
      <c r="AB40" s="2">
        <f t="shared" ca="1" si="8"/>
        <v>4000</v>
      </c>
      <c r="AC40" s="2">
        <f t="shared" ca="1" si="8"/>
        <v>4000</v>
      </c>
      <c r="AD40" s="2">
        <f t="shared" ca="1" si="8"/>
        <v>4000</v>
      </c>
      <c r="AE40" s="2">
        <f t="shared" ca="1" si="8"/>
        <v>4000</v>
      </c>
      <c r="AF40" s="2">
        <f t="shared" ca="1" si="8"/>
        <v>4000</v>
      </c>
      <c r="AG40" s="2">
        <f t="shared" ca="1" si="8"/>
        <v>4000</v>
      </c>
      <c r="AH40" s="2">
        <f t="shared" ca="1" si="8"/>
        <v>4000</v>
      </c>
      <c r="AI40" s="2">
        <f t="shared" ca="1" si="8"/>
        <v>4000</v>
      </c>
      <c r="AJ40" s="2">
        <f t="shared" ca="1" si="8"/>
        <v>4000</v>
      </c>
      <c r="AK40" s="2">
        <f t="shared" ca="1" si="8"/>
        <v>4000</v>
      </c>
      <c r="AL40" s="2">
        <f t="shared" ca="1" si="8"/>
        <v>4000</v>
      </c>
      <c r="AM40" s="2">
        <f t="shared" ca="1" si="8"/>
        <v>4000</v>
      </c>
    </row>
    <row r="41" spans="1:39">
      <c r="A41" s="3" t="s">
        <v>27</v>
      </c>
      <c r="B41" s="3"/>
      <c r="C41" s="8">
        <v>10000</v>
      </c>
      <c r="D41" s="2">
        <f>$C41</f>
        <v>10000</v>
      </c>
      <c r="E41" s="2">
        <f t="shared" ref="E41:AM41" si="9">$C41</f>
        <v>10000</v>
      </c>
      <c r="F41" s="2">
        <f t="shared" si="9"/>
        <v>10000</v>
      </c>
      <c r="G41" s="2">
        <f t="shared" si="9"/>
        <v>10000</v>
      </c>
      <c r="H41" s="2">
        <f t="shared" si="9"/>
        <v>10000</v>
      </c>
      <c r="I41" s="2">
        <f t="shared" si="9"/>
        <v>10000</v>
      </c>
      <c r="J41" s="2">
        <f t="shared" si="9"/>
        <v>10000</v>
      </c>
      <c r="K41" s="2">
        <f t="shared" si="9"/>
        <v>10000</v>
      </c>
      <c r="L41" s="2">
        <f t="shared" si="9"/>
        <v>10000</v>
      </c>
      <c r="M41" s="2">
        <f t="shared" si="9"/>
        <v>10000</v>
      </c>
      <c r="N41" s="2">
        <f t="shared" si="9"/>
        <v>10000</v>
      </c>
      <c r="O41" s="2">
        <f t="shared" si="9"/>
        <v>10000</v>
      </c>
      <c r="P41" s="2">
        <f t="shared" si="9"/>
        <v>10000</v>
      </c>
      <c r="Q41" s="2">
        <f t="shared" si="9"/>
        <v>10000</v>
      </c>
      <c r="R41" s="2">
        <f t="shared" si="9"/>
        <v>10000</v>
      </c>
      <c r="S41" s="2">
        <f t="shared" si="9"/>
        <v>10000</v>
      </c>
      <c r="T41" s="2">
        <f t="shared" si="9"/>
        <v>10000</v>
      </c>
      <c r="U41" s="2">
        <f t="shared" si="9"/>
        <v>10000</v>
      </c>
      <c r="V41" s="2">
        <f t="shared" si="9"/>
        <v>10000</v>
      </c>
      <c r="W41" s="2">
        <f t="shared" si="9"/>
        <v>10000</v>
      </c>
      <c r="X41" s="2">
        <f t="shared" si="9"/>
        <v>10000</v>
      </c>
      <c r="Y41" s="2">
        <f t="shared" si="9"/>
        <v>10000</v>
      </c>
      <c r="Z41" s="2">
        <f t="shared" si="9"/>
        <v>10000</v>
      </c>
      <c r="AA41" s="2">
        <f t="shared" si="9"/>
        <v>10000</v>
      </c>
      <c r="AB41" s="2">
        <f t="shared" si="9"/>
        <v>10000</v>
      </c>
      <c r="AC41" s="2">
        <f t="shared" si="9"/>
        <v>10000</v>
      </c>
      <c r="AD41" s="2">
        <f t="shared" si="9"/>
        <v>10000</v>
      </c>
      <c r="AE41" s="2">
        <f t="shared" si="9"/>
        <v>10000</v>
      </c>
      <c r="AF41" s="2">
        <f t="shared" si="9"/>
        <v>10000</v>
      </c>
      <c r="AG41" s="2">
        <f t="shared" si="9"/>
        <v>10000</v>
      </c>
      <c r="AH41" s="2">
        <f t="shared" si="9"/>
        <v>10000</v>
      </c>
      <c r="AI41" s="2">
        <f t="shared" si="9"/>
        <v>10000</v>
      </c>
      <c r="AJ41" s="2">
        <f t="shared" si="9"/>
        <v>10000</v>
      </c>
      <c r="AK41" s="2">
        <f t="shared" si="9"/>
        <v>10000</v>
      </c>
      <c r="AL41" s="2">
        <f t="shared" si="9"/>
        <v>10000</v>
      </c>
      <c r="AM41" s="2">
        <f t="shared" si="9"/>
        <v>10000</v>
      </c>
    </row>
    <row r="42" spans="1:39">
      <c r="A42" s="3" t="s">
        <v>29</v>
      </c>
      <c r="B42" s="3"/>
      <c r="C42" s="8"/>
      <c r="D42" s="2">
        <f>$C42*MAX(1,ROUNDUP(D$10/$C$5,0))</f>
        <v>0</v>
      </c>
      <c r="E42" s="2">
        <f t="shared" ref="E42:AM42" si="10">$C42*MAX(1,ROUNDUP(E$10/$C$5,0))</f>
        <v>0</v>
      </c>
      <c r="F42" s="2">
        <f t="shared" si="10"/>
        <v>0</v>
      </c>
      <c r="G42" s="2">
        <f t="shared" si="10"/>
        <v>0</v>
      </c>
      <c r="H42" s="2">
        <f t="shared" si="10"/>
        <v>0</v>
      </c>
      <c r="I42" s="2">
        <f t="shared" ca="1" si="10"/>
        <v>0</v>
      </c>
      <c r="J42" s="2">
        <f t="shared" ca="1" si="10"/>
        <v>0</v>
      </c>
      <c r="K42" s="2">
        <f t="shared" ca="1" si="10"/>
        <v>0</v>
      </c>
      <c r="L42" s="2">
        <f t="shared" ca="1" si="10"/>
        <v>0</v>
      </c>
      <c r="M42" s="2">
        <f t="shared" ca="1" si="10"/>
        <v>0</v>
      </c>
      <c r="N42" s="2">
        <f t="shared" ca="1" si="10"/>
        <v>0</v>
      </c>
      <c r="O42" s="2">
        <f t="shared" ca="1" si="10"/>
        <v>0</v>
      </c>
      <c r="P42" s="2">
        <f t="shared" ca="1" si="10"/>
        <v>0</v>
      </c>
      <c r="Q42" s="2">
        <f t="shared" ca="1" si="10"/>
        <v>0</v>
      </c>
      <c r="R42" s="2">
        <f t="shared" ca="1" si="10"/>
        <v>0</v>
      </c>
      <c r="S42" s="2">
        <f t="shared" ca="1" si="10"/>
        <v>0</v>
      </c>
      <c r="T42" s="2">
        <f t="shared" ca="1" si="10"/>
        <v>0</v>
      </c>
      <c r="U42" s="2">
        <f t="shared" ca="1" si="10"/>
        <v>0</v>
      </c>
      <c r="V42" s="2">
        <f t="shared" ca="1" si="10"/>
        <v>0</v>
      </c>
      <c r="W42" s="2">
        <f t="shared" ca="1" si="10"/>
        <v>0</v>
      </c>
      <c r="X42" s="2">
        <f t="shared" ca="1" si="10"/>
        <v>0</v>
      </c>
      <c r="Y42" s="2">
        <f t="shared" ca="1" si="10"/>
        <v>0</v>
      </c>
      <c r="Z42" s="2">
        <f t="shared" ca="1" si="10"/>
        <v>0</v>
      </c>
      <c r="AA42" s="2">
        <f t="shared" ca="1" si="10"/>
        <v>0</v>
      </c>
      <c r="AB42" s="2">
        <f t="shared" ca="1" si="10"/>
        <v>0</v>
      </c>
      <c r="AC42" s="2">
        <f t="shared" ca="1" si="10"/>
        <v>0</v>
      </c>
      <c r="AD42" s="2">
        <f t="shared" ca="1" si="10"/>
        <v>0</v>
      </c>
      <c r="AE42" s="2">
        <f t="shared" ca="1" si="10"/>
        <v>0</v>
      </c>
      <c r="AF42" s="2">
        <f t="shared" ca="1" si="10"/>
        <v>0</v>
      </c>
      <c r="AG42" s="2">
        <f t="shared" ca="1" si="10"/>
        <v>0</v>
      </c>
      <c r="AH42" s="2">
        <f t="shared" ca="1" si="10"/>
        <v>0</v>
      </c>
      <c r="AI42" s="2">
        <f t="shared" ca="1" si="10"/>
        <v>0</v>
      </c>
      <c r="AJ42" s="2">
        <f t="shared" ca="1" si="10"/>
        <v>0</v>
      </c>
      <c r="AK42" s="2">
        <f t="shared" ca="1" si="10"/>
        <v>0</v>
      </c>
      <c r="AL42" s="2">
        <f t="shared" ca="1" si="10"/>
        <v>0</v>
      </c>
      <c r="AM42" s="2">
        <f t="shared" ca="1" si="10"/>
        <v>0</v>
      </c>
    </row>
    <row r="43" spans="1:39">
      <c r="A43" s="3" t="s">
        <v>30</v>
      </c>
      <c r="B43" s="3"/>
      <c r="C43" s="8"/>
      <c r="D43" s="2">
        <f>$C43*D$10</f>
        <v>0</v>
      </c>
      <c r="E43" s="2">
        <f t="shared" ref="E43:AM43" si="11">$C43*E$10</f>
        <v>0</v>
      </c>
      <c r="F43" s="2">
        <f t="shared" si="11"/>
        <v>0</v>
      </c>
      <c r="G43" s="2">
        <f t="shared" si="11"/>
        <v>0</v>
      </c>
      <c r="H43" s="2">
        <f t="shared" si="11"/>
        <v>0</v>
      </c>
      <c r="I43" s="2">
        <f t="shared" ca="1" si="11"/>
        <v>0</v>
      </c>
      <c r="J43" s="2">
        <f t="shared" ca="1" si="11"/>
        <v>0</v>
      </c>
      <c r="K43" s="2">
        <f t="shared" ca="1" si="11"/>
        <v>0</v>
      </c>
      <c r="L43" s="2">
        <f t="shared" ca="1" si="11"/>
        <v>0</v>
      </c>
      <c r="M43" s="2">
        <f t="shared" ca="1" si="11"/>
        <v>0</v>
      </c>
      <c r="N43" s="2">
        <f t="shared" ca="1" si="11"/>
        <v>0</v>
      </c>
      <c r="O43" s="2">
        <f t="shared" ca="1" si="11"/>
        <v>0</v>
      </c>
      <c r="P43" s="2">
        <f t="shared" ca="1" si="11"/>
        <v>0</v>
      </c>
      <c r="Q43" s="2">
        <f t="shared" ca="1" si="11"/>
        <v>0</v>
      </c>
      <c r="R43" s="2">
        <f t="shared" ca="1" si="11"/>
        <v>0</v>
      </c>
      <c r="S43" s="2">
        <f t="shared" ca="1" si="11"/>
        <v>0</v>
      </c>
      <c r="T43" s="2">
        <f t="shared" ca="1" si="11"/>
        <v>0</v>
      </c>
      <c r="U43" s="2">
        <f t="shared" ca="1" si="11"/>
        <v>0</v>
      </c>
      <c r="V43" s="2">
        <f t="shared" ca="1" si="11"/>
        <v>0</v>
      </c>
      <c r="W43" s="2">
        <f t="shared" ca="1" si="11"/>
        <v>0</v>
      </c>
      <c r="X43" s="2">
        <f t="shared" ca="1" si="11"/>
        <v>0</v>
      </c>
      <c r="Y43" s="2">
        <f t="shared" ca="1" si="11"/>
        <v>0</v>
      </c>
      <c r="Z43" s="2">
        <f t="shared" ca="1" si="11"/>
        <v>0</v>
      </c>
      <c r="AA43" s="2">
        <f t="shared" ca="1" si="11"/>
        <v>0</v>
      </c>
      <c r="AB43" s="2">
        <f t="shared" ca="1" si="11"/>
        <v>0</v>
      </c>
      <c r="AC43" s="2">
        <f t="shared" ca="1" si="11"/>
        <v>0</v>
      </c>
      <c r="AD43" s="2">
        <f t="shared" ca="1" si="11"/>
        <v>0</v>
      </c>
      <c r="AE43" s="2">
        <f t="shared" ca="1" si="11"/>
        <v>0</v>
      </c>
      <c r="AF43" s="2">
        <f t="shared" ca="1" si="11"/>
        <v>0</v>
      </c>
      <c r="AG43" s="2">
        <f t="shared" ca="1" si="11"/>
        <v>0</v>
      </c>
      <c r="AH43" s="2">
        <f t="shared" ca="1" si="11"/>
        <v>0</v>
      </c>
      <c r="AI43" s="2">
        <f t="shared" ca="1" si="11"/>
        <v>0</v>
      </c>
      <c r="AJ43" s="2">
        <f t="shared" ca="1" si="11"/>
        <v>0</v>
      </c>
      <c r="AK43" s="2">
        <f t="shared" ca="1" si="11"/>
        <v>0</v>
      </c>
      <c r="AL43" s="2">
        <f t="shared" ca="1" si="11"/>
        <v>0</v>
      </c>
      <c r="AM43" s="2">
        <f t="shared" ca="1" si="11"/>
        <v>0</v>
      </c>
    </row>
    <row r="44" spans="1:39">
      <c r="A44" s="3" t="s">
        <v>31</v>
      </c>
      <c r="B44" s="3"/>
      <c r="C44" s="26">
        <v>0.30199999999999999</v>
      </c>
      <c r="D44" s="2">
        <f>$C44*(D43+D42)</f>
        <v>0</v>
      </c>
      <c r="E44" s="2">
        <f t="shared" ref="E44:AM44" si="12">$C44*(E43+E42)</f>
        <v>0</v>
      </c>
      <c r="F44" s="2">
        <f t="shared" si="12"/>
        <v>0</v>
      </c>
      <c r="G44" s="2">
        <f t="shared" si="12"/>
        <v>0</v>
      </c>
      <c r="H44" s="2">
        <f t="shared" si="12"/>
        <v>0</v>
      </c>
      <c r="I44" s="2">
        <f t="shared" ca="1" si="12"/>
        <v>0</v>
      </c>
      <c r="J44" s="2">
        <f t="shared" ca="1" si="12"/>
        <v>0</v>
      </c>
      <c r="K44" s="2">
        <f t="shared" ca="1" si="12"/>
        <v>0</v>
      </c>
      <c r="L44" s="2">
        <f t="shared" ca="1" si="12"/>
        <v>0</v>
      </c>
      <c r="M44" s="2">
        <f t="shared" ca="1" si="12"/>
        <v>0</v>
      </c>
      <c r="N44" s="2">
        <f t="shared" ca="1" si="12"/>
        <v>0</v>
      </c>
      <c r="O44" s="2">
        <f t="shared" ca="1" si="12"/>
        <v>0</v>
      </c>
      <c r="P44" s="2">
        <f t="shared" ca="1" si="12"/>
        <v>0</v>
      </c>
      <c r="Q44" s="2">
        <f t="shared" ca="1" si="12"/>
        <v>0</v>
      </c>
      <c r="R44" s="2">
        <f t="shared" ca="1" si="12"/>
        <v>0</v>
      </c>
      <c r="S44" s="2">
        <f t="shared" ca="1" si="12"/>
        <v>0</v>
      </c>
      <c r="T44" s="2">
        <f t="shared" ca="1" si="12"/>
        <v>0</v>
      </c>
      <c r="U44" s="2">
        <f t="shared" ca="1" si="12"/>
        <v>0</v>
      </c>
      <c r="V44" s="2">
        <f t="shared" ca="1" si="12"/>
        <v>0</v>
      </c>
      <c r="W44" s="2">
        <f t="shared" ca="1" si="12"/>
        <v>0</v>
      </c>
      <c r="X44" s="2">
        <f t="shared" ca="1" si="12"/>
        <v>0</v>
      </c>
      <c r="Y44" s="2">
        <f t="shared" ca="1" si="12"/>
        <v>0</v>
      </c>
      <c r="Z44" s="2">
        <f t="shared" ca="1" si="12"/>
        <v>0</v>
      </c>
      <c r="AA44" s="2">
        <f t="shared" ca="1" si="12"/>
        <v>0</v>
      </c>
      <c r="AB44" s="2">
        <f t="shared" ca="1" si="12"/>
        <v>0</v>
      </c>
      <c r="AC44" s="2">
        <f t="shared" ca="1" si="12"/>
        <v>0</v>
      </c>
      <c r="AD44" s="2">
        <f t="shared" ca="1" si="12"/>
        <v>0</v>
      </c>
      <c r="AE44" s="2">
        <f t="shared" ca="1" si="12"/>
        <v>0</v>
      </c>
      <c r="AF44" s="2">
        <f t="shared" ca="1" si="12"/>
        <v>0</v>
      </c>
      <c r="AG44" s="2">
        <f t="shared" ca="1" si="12"/>
        <v>0</v>
      </c>
      <c r="AH44" s="2">
        <f t="shared" ca="1" si="12"/>
        <v>0</v>
      </c>
      <c r="AI44" s="2">
        <f t="shared" ca="1" si="12"/>
        <v>0</v>
      </c>
      <c r="AJ44" s="2">
        <f t="shared" ca="1" si="12"/>
        <v>0</v>
      </c>
      <c r="AK44" s="2">
        <f t="shared" ca="1" si="12"/>
        <v>0</v>
      </c>
      <c r="AL44" s="2">
        <f t="shared" ca="1" si="12"/>
        <v>0</v>
      </c>
      <c r="AM44" s="2">
        <f t="shared" ca="1" si="12"/>
        <v>0</v>
      </c>
    </row>
    <row r="45" spans="1:39">
      <c r="A45" s="3" t="s">
        <v>36</v>
      </c>
      <c r="B45" s="3"/>
      <c r="C45" s="8">
        <v>3000</v>
      </c>
      <c r="D45" s="2">
        <f t="shared" ref="D45:S49" si="13">$C45</f>
        <v>3000</v>
      </c>
      <c r="E45" s="2">
        <f t="shared" si="13"/>
        <v>3000</v>
      </c>
      <c r="F45" s="2">
        <f t="shared" si="13"/>
        <v>3000</v>
      </c>
      <c r="G45" s="2">
        <f t="shared" si="13"/>
        <v>3000</v>
      </c>
      <c r="H45" s="2">
        <f t="shared" si="13"/>
        <v>3000</v>
      </c>
      <c r="I45" s="2">
        <f t="shared" si="13"/>
        <v>3000</v>
      </c>
      <c r="J45" s="2">
        <f t="shared" si="13"/>
        <v>3000</v>
      </c>
      <c r="K45" s="2">
        <f t="shared" si="13"/>
        <v>3000</v>
      </c>
      <c r="L45" s="2">
        <f t="shared" si="13"/>
        <v>3000</v>
      </c>
      <c r="M45" s="2">
        <f t="shared" si="13"/>
        <v>3000</v>
      </c>
      <c r="N45" s="2">
        <f t="shared" si="13"/>
        <v>3000</v>
      </c>
      <c r="O45" s="2">
        <f t="shared" si="13"/>
        <v>3000</v>
      </c>
      <c r="P45" s="2">
        <f t="shared" si="13"/>
        <v>3000</v>
      </c>
      <c r="Q45" s="2">
        <f t="shared" si="13"/>
        <v>3000</v>
      </c>
      <c r="R45" s="2">
        <f t="shared" si="13"/>
        <v>3000</v>
      </c>
      <c r="S45" s="2">
        <f t="shared" si="13"/>
        <v>3000</v>
      </c>
      <c r="T45" s="2">
        <f t="shared" ref="T45:BB49" si="14">$C45</f>
        <v>3000</v>
      </c>
      <c r="U45" s="2">
        <f t="shared" si="14"/>
        <v>3000</v>
      </c>
      <c r="V45" s="2">
        <f t="shared" si="14"/>
        <v>3000</v>
      </c>
      <c r="W45" s="2">
        <f t="shared" si="14"/>
        <v>3000</v>
      </c>
      <c r="X45" s="2">
        <f t="shared" si="14"/>
        <v>3000</v>
      </c>
      <c r="Y45" s="2">
        <f t="shared" si="14"/>
        <v>3000</v>
      </c>
      <c r="Z45" s="2">
        <f t="shared" si="14"/>
        <v>3000</v>
      </c>
      <c r="AA45" s="2">
        <f t="shared" si="14"/>
        <v>3000</v>
      </c>
      <c r="AB45" s="2">
        <f t="shared" si="14"/>
        <v>3000</v>
      </c>
      <c r="AC45" s="2">
        <f t="shared" si="14"/>
        <v>3000</v>
      </c>
      <c r="AD45" s="2">
        <f t="shared" si="14"/>
        <v>3000</v>
      </c>
      <c r="AE45" s="2">
        <f t="shared" si="14"/>
        <v>3000</v>
      </c>
      <c r="AF45" s="2">
        <f t="shared" si="14"/>
        <v>3000</v>
      </c>
      <c r="AG45" s="2">
        <f t="shared" si="14"/>
        <v>3000</v>
      </c>
      <c r="AH45" s="2">
        <f t="shared" si="14"/>
        <v>3000</v>
      </c>
      <c r="AI45" s="2">
        <f t="shared" si="14"/>
        <v>3000</v>
      </c>
      <c r="AJ45" s="2">
        <f t="shared" si="14"/>
        <v>3000</v>
      </c>
      <c r="AK45" s="2">
        <f t="shared" si="14"/>
        <v>3000</v>
      </c>
      <c r="AL45" s="2">
        <f t="shared" si="14"/>
        <v>3000</v>
      </c>
      <c r="AM45" s="2">
        <f t="shared" si="14"/>
        <v>3000</v>
      </c>
    </row>
    <row r="46" spans="1:39">
      <c r="A46" s="3" t="s">
        <v>28</v>
      </c>
      <c r="B46" s="3"/>
      <c r="C46" s="8">
        <v>100</v>
      </c>
      <c r="D46" s="2">
        <f>$C46*D$10</f>
        <v>0</v>
      </c>
      <c r="E46" s="2">
        <f t="shared" ref="E46:AM46" si="15">$C46*E$10</f>
        <v>100</v>
      </c>
      <c r="F46" s="2">
        <f t="shared" si="15"/>
        <v>200</v>
      </c>
      <c r="G46" s="2">
        <f t="shared" si="15"/>
        <v>300</v>
      </c>
      <c r="H46" s="2">
        <f t="shared" si="15"/>
        <v>400</v>
      </c>
      <c r="I46" s="2">
        <f t="shared" ca="1" si="15"/>
        <v>800</v>
      </c>
      <c r="J46" s="2">
        <f t="shared" ca="1" si="15"/>
        <v>300</v>
      </c>
      <c r="K46" s="2">
        <f t="shared" ca="1" si="15"/>
        <v>500</v>
      </c>
      <c r="L46" s="2">
        <f t="shared" ca="1" si="15"/>
        <v>500</v>
      </c>
      <c r="M46" s="2">
        <f t="shared" ca="1" si="15"/>
        <v>500</v>
      </c>
      <c r="N46" s="2">
        <f t="shared" ca="1" si="15"/>
        <v>500</v>
      </c>
      <c r="O46" s="2">
        <f t="shared" ca="1" si="15"/>
        <v>500</v>
      </c>
      <c r="P46" s="2">
        <f t="shared" ca="1" si="15"/>
        <v>500</v>
      </c>
      <c r="Q46" s="2">
        <f t="shared" ca="1" si="15"/>
        <v>500</v>
      </c>
      <c r="R46" s="2">
        <f t="shared" ca="1" si="15"/>
        <v>500</v>
      </c>
      <c r="S46" s="2">
        <f t="shared" ca="1" si="15"/>
        <v>500</v>
      </c>
      <c r="T46" s="2">
        <f t="shared" ca="1" si="15"/>
        <v>500</v>
      </c>
      <c r="U46" s="2">
        <f t="shared" ca="1" si="15"/>
        <v>800</v>
      </c>
      <c r="V46" s="2">
        <f t="shared" ca="1" si="15"/>
        <v>300</v>
      </c>
      <c r="W46" s="2">
        <f t="shared" ca="1" si="15"/>
        <v>500</v>
      </c>
      <c r="X46" s="2">
        <f t="shared" ca="1" si="15"/>
        <v>500</v>
      </c>
      <c r="Y46" s="2">
        <f t="shared" ca="1" si="15"/>
        <v>500</v>
      </c>
      <c r="Z46" s="2">
        <f t="shared" ca="1" si="15"/>
        <v>500</v>
      </c>
      <c r="AA46" s="2">
        <f t="shared" ca="1" si="15"/>
        <v>500</v>
      </c>
      <c r="AB46" s="2">
        <f t="shared" ca="1" si="15"/>
        <v>500</v>
      </c>
      <c r="AC46" s="2">
        <f t="shared" ca="1" si="15"/>
        <v>500</v>
      </c>
      <c r="AD46" s="2">
        <f t="shared" ca="1" si="15"/>
        <v>500</v>
      </c>
      <c r="AE46" s="2">
        <f t="shared" ca="1" si="15"/>
        <v>500</v>
      </c>
      <c r="AF46" s="2">
        <f t="shared" ca="1" si="15"/>
        <v>500</v>
      </c>
      <c r="AG46" s="2">
        <f t="shared" ca="1" si="15"/>
        <v>800</v>
      </c>
      <c r="AH46" s="2">
        <f t="shared" ca="1" si="15"/>
        <v>300</v>
      </c>
      <c r="AI46" s="2">
        <f t="shared" ca="1" si="15"/>
        <v>500</v>
      </c>
      <c r="AJ46" s="2">
        <f t="shared" ca="1" si="15"/>
        <v>500</v>
      </c>
      <c r="AK46" s="2">
        <f t="shared" ca="1" si="15"/>
        <v>500</v>
      </c>
      <c r="AL46" s="2">
        <f t="shared" ca="1" si="15"/>
        <v>500</v>
      </c>
      <c r="AM46" s="2">
        <f t="shared" ca="1" si="15"/>
        <v>500</v>
      </c>
    </row>
    <row r="47" spans="1:39">
      <c r="A47" s="3" t="s">
        <v>35</v>
      </c>
      <c r="B47" s="3"/>
      <c r="C47" s="8">
        <v>1000</v>
      </c>
      <c r="D47" s="2">
        <f t="shared" si="13"/>
        <v>1000</v>
      </c>
      <c r="E47" s="2">
        <f t="shared" si="13"/>
        <v>1000</v>
      </c>
      <c r="F47" s="2">
        <f t="shared" si="13"/>
        <v>1000</v>
      </c>
      <c r="G47" s="2">
        <f t="shared" si="13"/>
        <v>1000</v>
      </c>
      <c r="H47" s="2">
        <f t="shared" si="13"/>
        <v>1000</v>
      </c>
      <c r="I47" s="2">
        <f t="shared" si="13"/>
        <v>1000</v>
      </c>
      <c r="J47" s="2">
        <f t="shared" si="13"/>
        <v>1000</v>
      </c>
      <c r="K47" s="2">
        <f t="shared" si="13"/>
        <v>1000</v>
      </c>
      <c r="L47" s="2">
        <f t="shared" si="13"/>
        <v>1000</v>
      </c>
      <c r="M47" s="2">
        <f t="shared" si="13"/>
        <v>1000</v>
      </c>
      <c r="N47" s="2">
        <f t="shared" si="13"/>
        <v>1000</v>
      </c>
      <c r="O47" s="2">
        <f t="shared" si="13"/>
        <v>1000</v>
      </c>
      <c r="P47" s="2">
        <f t="shared" si="13"/>
        <v>1000</v>
      </c>
      <c r="Q47" s="2">
        <f t="shared" si="13"/>
        <v>1000</v>
      </c>
      <c r="R47" s="2">
        <f t="shared" si="13"/>
        <v>1000</v>
      </c>
      <c r="S47" s="2">
        <f t="shared" si="13"/>
        <v>1000</v>
      </c>
      <c r="T47" s="2">
        <f t="shared" ref="T47:BB51" si="16">$C47</f>
        <v>1000</v>
      </c>
      <c r="U47" s="2">
        <f t="shared" si="16"/>
        <v>1000</v>
      </c>
      <c r="V47" s="2">
        <f t="shared" si="16"/>
        <v>1000</v>
      </c>
      <c r="W47" s="2">
        <f t="shared" si="16"/>
        <v>1000</v>
      </c>
      <c r="X47" s="2">
        <f t="shared" si="16"/>
        <v>1000</v>
      </c>
      <c r="Y47" s="2">
        <f t="shared" si="16"/>
        <v>1000</v>
      </c>
      <c r="Z47" s="2">
        <f t="shared" si="16"/>
        <v>1000</v>
      </c>
      <c r="AA47" s="2">
        <f t="shared" si="16"/>
        <v>1000</v>
      </c>
      <c r="AB47" s="2">
        <f t="shared" si="16"/>
        <v>1000</v>
      </c>
      <c r="AC47" s="2">
        <f t="shared" si="16"/>
        <v>1000</v>
      </c>
      <c r="AD47" s="2">
        <f t="shared" si="16"/>
        <v>1000</v>
      </c>
      <c r="AE47" s="2">
        <f t="shared" si="16"/>
        <v>1000</v>
      </c>
      <c r="AF47" s="2">
        <f t="shared" si="16"/>
        <v>1000</v>
      </c>
      <c r="AG47" s="2">
        <f t="shared" si="16"/>
        <v>1000</v>
      </c>
      <c r="AH47" s="2">
        <f t="shared" si="16"/>
        <v>1000</v>
      </c>
      <c r="AI47" s="2">
        <f t="shared" si="16"/>
        <v>1000</v>
      </c>
      <c r="AJ47" s="2">
        <f t="shared" si="16"/>
        <v>1000</v>
      </c>
      <c r="AK47" s="2">
        <f t="shared" si="16"/>
        <v>1000</v>
      </c>
      <c r="AL47" s="2">
        <f t="shared" si="16"/>
        <v>1000</v>
      </c>
      <c r="AM47" s="2">
        <f t="shared" si="16"/>
        <v>1000</v>
      </c>
    </row>
    <row r="48" spans="1:39">
      <c r="A48" s="30" t="s">
        <v>34</v>
      </c>
      <c r="B48" s="30"/>
      <c r="C48" s="8"/>
      <c r="D48" s="2">
        <f t="shared" si="13"/>
        <v>0</v>
      </c>
      <c r="E48" s="2">
        <f t="shared" si="13"/>
        <v>0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3"/>
        <v>0</v>
      </c>
      <c r="K48" s="2">
        <f t="shared" si="13"/>
        <v>0</v>
      </c>
      <c r="L48" s="2">
        <f t="shared" si="13"/>
        <v>0</v>
      </c>
      <c r="M48" s="2">
        <f t="shared" si="13"/>
        <v>0</v>
      </c>
      <c r="N48" s="2">
        <f t="shared" si="13"/>
        <v>0</v>
      </c>
      <c r="O48" s="2">
        <f t="shared" si="13"/>
        <v>0</v>
      </c>
      <c r="P48" s="2">
        <f t="shared" si="13"/>
        <v>0</v>
      </c>
      <c r="Q48" s="2">
        <f t="shared" si="13"/>
        <v>0</v>
      </c>
      <c r="R48" s="2">
        <f t="shared" si="13"/>
        <v>0</v>
      </c>
      <c r="S48" s="2">
        <f t="shared" si="13"/>
        <v>0</v>
      </c>
      <c r="T48" s="2">
        <f t="shared" si="16"/>
        <v>0</v>
      </c>
      <c r="U48" s="2">
        <f t="shared" si="16"/>
        <v>0</v>
      </c>
      <c r="V48" s="2">
        <f t="shared" si="16"/>
        <v>0</v>
      </c>
      <c r="W48" s="2">
        <f t="shared" si="16"/>
        <v>0</v>
      </c>
      <c r="X48" s="2">
        <f t="shared" si="16"/>
        <v>0</v>
      </c>
      <c r="Y48" s="2">
        <f t="shared" si="16"/>
        <v>0</v>
      </c>
      <c r="Z48" s="2">
        <f t="shared" si="16"/>
        <v>0</v>
      </c>
      <c r="AA48" s="2">
        <f t="shared" si="16"/>
        <v>0</v>
      </c>
      <c r="AB48" s="2">
        <f t="shared" si="16"/>
        <v>0</v>
      </c>
      <c r="AC48" s="2">
        <f t="shared" si="16"/>
        <v>0</v>
      </c>
      <c r="AD48" s="2">
        <f t="shared" si="16"/>
        <v>0</v>
      </c>
      <c r="AE48" s="2">
        <f t="shared" si="16"/>
        <v>0</v>
      </c>
      <c r="AF48" s="2">
        <f t="shared" si="16"/>
        <v>0</v>
      </c>
      <c r="AG48" s="2">
        <f t="shared" si="16"/>
        <v>0</v>
      </c>
      <c r="AH48" s="2">
        <f t="shared" si="16"/>
        <v>0</v>
      </c>
      <c r="AI48" s="2">
        <f t="shared" si="16"/>
        <v>0</v>
      </c>
      <c r="AJ48" s="2">
        <f t="shared" si="16"/>
        <v>0</v>
      </c>
      <c r="AK48" s="2">
        <f t="shared" si="16"/>
        <v>0</v>
      </c>
      <c r="AL48" s="2">
        <f t="shared" si="16"/>
        <v>0</v>
      </c>
      <c r="AM48" s="2">
        <f t="shared" si="16"/>
        <v>0</v>
      </c>
    </row>
    <row r="49" spans="1:39">
      <c r="A49" s="30" t="s">
        <v>34</v>
      </c>
      <c r="B49" s="30"/>
      <c r="C49" s="8"/>
      <c r="D49" s="2">
        <f t="shared" si="13"/>
        <v>0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  <c r="I49" s="2">
        <f t="shared" si="13"/>
        <v>0</v>
      </c>
      <c r="J49" s="2">
        <f t="shared" si="13"/>
        <v>0</v>
      </c>
      <c r="K49" s="2">
        <f t="shared" si="13"/>
        <v>0</v>
      </c>
      <c r="L49" s="2">
        <f t="shared" si="13"/>
        <v>0</v>
      </c>
      <c r="M49" s="2">
        <f t="shared" si="13"/>
        <v>0</v>
      </c>
      <c r="N49" s="2">
        <f t="shared" si="13"/>
        <v>0</v>
      </c>
      <c r="O49" s="2">
        <f t="shared" si="13"/>
        <v>0</v>
      </c>
      <c r="P49" s="2">
        <f t="shared" si="13"/>
        <v>0</v>
      </c>
      <c r="Q49" s="2">
        <f t="shared" si="13"/>
        <v>0</v>
      </c>
      <c r="R49" s="2">
        <f t="shared" si="13"/>
        <v>0</v>
      </c>
      <c r="S49" s="2">
        <f t="shared" si="13"/>
        <v>0</v>
      </c>
      <c r="T49" s="2">
        <f t="shared" si="16"/>
        <v>0</v>
      </c>
      <c r="U49" s="2">
        <f t="shared" si="16"/>
        <v>0</v>
      </c>
      <c r="V49" s="2">
        <f t="shared" si="16"/>
        <v>0</v>
      </c>
      <c r="W49" s="2">
        <f t="shared" si="16"/>
        <v>0</v>
      </c>
      <c r="X49" s="2">
        <f t="shared" si="16"/>
        <v>0</v>
      </c>
      <c r="Y49" s="2">
        <f t="shared" si="16"/>
        <v>0</v>
      </c>
      <c r="Z49" s="2">
        <f t="shared" si="16"/>
        <v>0</v>
      </c>
      <c r="AA49" s="2">
        <f t="shared" si="16"/>
        <v>0</v>
      </c>
      <c r="AB49" s="2">
        <f t="shared" si="16"/>
        <v>0</v>
      </c>
      <c r="AC49" s="2">
        <f t="shared" si="16"/>
        <v>0</v>
      </c>
      <c r="AD49" s="2">
        <f t="shared" si="16"/>
        <v>0</v>
      </c>
      <c r="AE49" s="2">
        <f t="shared" si="16"/>
        <v>0</v>
      </c>
      <c r="AF49" s="2">
        <f t="shared" si="16"/>
        <v>0</v>
      </c>
      <c r="AG49" s="2">
        <f t="shared" si="16"/>
        <v>0</v>
      </c>
      <c r="AH49" s="2">
        <f t="shared" si="16"/>
        <v>0</v>
      </c>
      <c r="AI49" s="2">
        <f t="shared" si="16"/>
        <v>0</v>
      </c>
      <c r="AJ49" s="2">
        <f t="shared" si="16"/>
        <v>0</v>
      </c>
      <c r="AK49" s="2">
        <f t="shared" si="16"/>
        <v>0</v>
      </c>
      <c r="AL49" s="2">
        <f t="shared" si="16"/>
        <v>0</v>
      </c>
      <c r="AM49" s="2">
        <f t="shared" si="16"/>
        <v>0</v>
      </c>
    </row>
    <row r="50" spans="1:39">
      <c r="A50" s="20" t="s">
        <v>37</v>
      </c>
      <c r="B50" s="20"/>
      <c r="C50" s="20"/>
      <c r="D50" s="21">
        <f>SUM(D40:D49)</f>
        <v>18000</v>
      </c>
      <c r="E50" s="21">
        <f t="shared" ref="E50:AM50" si="17">SUM(E40:E49)</f>
        <v>18100</v>
      </c>
      <c r="F50" s="21">
        <f t="shared" si="17"/>
        <v>18200</v>
      </c>
      <c r="G50" s="21">
        <f t="shared" si="17"/>
        <v>18300</v>
      </c>
      <c r="H50" s="21">
        <f t="shared" si="17"/>
        <v>18400</v>
      </c>
      <c r="I50" s="21">
        <f t="shared" ca="1" si="17"/>
        <v>18800</v>
      </c>
      <c r="J50" s="21">
        <f t="shared" ca="1" si="17"/>
        <v>18300</v>
      </c>
      <c r="K50" s="21">
        <f t="shared" ca="1" si="17"/>
        <v>18500</v>
      </c>
      <c r="L50" s="21">
        <f t="shared" ca="1" si="17"/>
        <v>18500</v>
      </c>
      <c r="M50" s="21">
        <f t="shared" ca="1" si="17"/>
        <v>18500</v>
      </c>
      <c r="N50" s="21">
        <f t="shared" ca="1" si="17"/>
        <v>18500</v>
      </c>
      <c r="O50" s="21">
        <f t="shared" ca="1" si="17"/>
        <v>18500</v>
      </c>
      <c r="P50" s="21">
        <f t="shared" ca="1" si="17"/>
        <v>18500</v>
      </c>
      <c r="Q50" s="21">
        <f t="shared" ca="1" si="17"/>
        <v>18500</v>
      </c>
      <c r="R50" s="21">
        <f t="shared" ca="1" si="17"/>
        <v>18500</v>
      </c>
      <c r="S50" s="21">
        <f t="shared" ca="1" si="17"/>
        <v>18500</v>
      </c>
      <c r="T50" s="21">
        <f t="shared" ca="1" si="17"/>
        <v>18500</v>
      </c>
      <c r="U50" s="21">
        <f t="shared" ca="1" si="17"/>
        <v>18800</v>
      </c>
      <c r="V50" s="21">
        <f t="shared" ca="1" si="17"/>
        <v>18300</v>
      </c>
      <c r="W50" s="21">
        <f t="shared" ca="1" si="17"/>
        <v>18500</v>
      </c>
      <c r="X50" s="21">
        <f t="shared" ca="1" si="17"/>
        <v>18500</v>
      </c>
      <c r="Y50" s="21">
        <f t="shared" ca="1" si="17"/>
        <v>18500</v>
      </c>
      <c r="Z50" s="21">
        <f t="shared" ca="1" si="17"/>
        <v>18500</v>
      </c>
      <c r="AA50" s="21">
        <f t="shared" ca="1" si="17"/>
        <v>18500</v>
      </c>
      <c r="AB50" s="21">
        <f t="shared" ca="1" si="17"/>
        <v>18500</v>
      </c>
      <c r="AC50" s="21">
        <f t="shared" ca="1" si="17"/>
        <v>18500</v>
      </c>
      <c r="AD50" s="21">
        <f t="shared" ca="1" si="17"/>
        <v>18500</v>
      </c>
      <c r="AE50" s="21">
        <f t="shared" ca="1" si="17"/>
        <v>18500</v>
      </c>
      <c r="AF50" s="21">
        <f t="shared" ca="1" si="17"/>
        <v>18500</v>
      </c>
      <c r="AG50" s="21">
        <f t="shared" ca="1" si="17"/>
        <v>18800</v>
      </c>
      <c r="AH50" s="21">
        <f t="shared" ca="1" si="17"/>
        <v>18300</v>
      </c>
      <c r="AI50" s="21">
        <f t="shared" ca="1" si="17"/>
        <v>18500</v>
      </c>
      <c r="AJ50" s="21">
        <f t="shared" ca="1" si="17"/>
        <v>18500</v>
      </c>
      <c r="AK50" s="21">
        <f t="shared" ca="1" si="17"/>
        <v>18500</v>
      </c>
      <c r="AL50" s="21">
        <f t="shared" ca="1" si="17"/>
        <v>18500</v>
      </c>
      <c r="AM50" s="21">
        <f t="shared" ca="1" si="17"/>
        <v>18500</v>
      </c>
    </row>
    <row r="51" spans="1:39" ht="9" customHeight="1"/>
    <row r="52" spans="1:39">
      <c r="A52" s="28" t="s">
        <v>44</v>
      </c>
    </row>
    <row r="53" spans="1:39" ht="9" customHeight="1"/>
    <row r="54" spans="1:39">
      <c r="A54" s="5" t="s">
        <v>39</v>
      </c>
      <c r="B54" s="19"/>
      <c r="C54" s="13"/>
      <c r="D54" s="2">
        <f>D25-D35-D50</f>
        <v>-19500</v>
      </c>
      <c r="E54" s="2">
        <f t="shared" ref="E54:AM54" si="18">E25-E35-E50</f>
        <v>-4611.1999999999989</v>
      </c>
      <c r="F54" s="2">
        <f t="shared" si="18"/>
        <v>10277.600000000002</v>
      </c>
      <c r="G54" s="2">
        <f t="shared" si="18"/>
        <v>25166.400000000001</v>
      </c>
      <c r="H54" s="2">
        <f t="shared" si="18"/>
        <v>40055.200000000004</v>
      </c>
      <c r="I54" s="2">
        <f t="shared" ca="1" si="18"/>
        <v>99610.400000000009</v>
      </c>
      <c r="J54" s="2">
        <f t="shared" ca="1" si="18"/>
        <v>25166.400000000001</v>
      </c>
      <c r="K54" s="2">
        <f t="shared" ca="1" si="18"/>
        <v>54944</v>
      </c>
      <c r="L54" s="2">
        <f t="shared" ca="1" si="18"/>
        <v>54944</v>
      </c>
      <c r="M54" s="2">
        <f t="shared" ca="1" si="18"/>
        <v>54944</v>
      </c>
      <c r="N54" s="2">
        <f t="shared" ca="1" si="18"/>
        <v>54944</v>
      </c>
      <c r="O54" s="2">
        <f t="shared" ca="1" si="18"/>
        <v>54944</v>
      </c>
      <c r="P54" s="2">
        <f t="shared" ca="1" si="18"/>
        <v>54944</v>
      </c>
      <c r="Q54" s="2">
        <f t="shared" ca="1" si="18"/>
        <v>54944</v>
      </c>
      <c r="R54" s="2">
        <f t="shared" ca="1" si="18"/>
        <v>54944</v>
      </c>
      <c r="S54" s="2">
        <f t="shared" ca="1" si="18"/>
        <v>54944</v>
      </c>
      <c r="T54" s="2">
        <f t="shared" ca="1" si="18"/>
        <v>54944</v>
      </c>
      <c r="U54" s="2">
        <f t="shared" ca="1" si="18"/>
        <v>99610.400000000009</v>
      </c>
      <c r="V54" s="2">
        <f t="shared" ca="1" si="18"/>
        <v>25166.400000000001</v>
      </c>
      <c r="W54" s="2">
        <f t="shared" ca="1" si="18"/>
        <v>54944</v>
      </c>
      <c r="X54" s="2">
        <f t="shared" ca="1" si="18"/>
        <v>54944</v>
      </c>
      <c r="Y54" s="2">
        <f t="shared" ca="1" si="18"/>
        <v>54944</v>
      </c>
      <c r="Z54" s="2">
        <f t="shared" ca="1" si="18"/>
        <v>54944</v>
      </c>
      <c r="AA54" s="2">
        <f t="shared" ca="1" si="18"/>
        <v>54944</v>
      </c>
      <c r="AB54" s="2">
        <f t="shared" ca="1" si="18"/>
        <v>54944</v>
      </c>
      <c r="AC54" s="2">
        <f t="shared" ca="1" si="18"/>
        <v>54944</v>
      </c>
      <c r="AD54" s="2">
        <f t="shared" ca="1" si="18"/>
        <v>54944</v>
      </c>
      <c r="AE54" s="2">
        <f t="shared" ca="1" si="18"/>
        <v>54944</v>
      </c>
      <c r="AF54" s="2">
        <f t="shared" ca="1" si="18"/>
        <v>54944</v>
      </c>
      <c r="AG54" s="2">
        <f t="shared" ca="1" si="18"/>
        <v>99610.400000000009</v>
      </c>
      <c r="AH54" s="2">
        <f t="shared" ca="1" si="18"/>
        <v>25166.400000000001</v>
      </c>
      <c r="AI54" s="2">
        <f t="shared" ca="1" si="18"/>
        <v>54944</v>
      </c>
      <c r="AJ54" s="2">
        <f t="shared" ca="1" si="18"/>
        <v>54944</v>
      </c>
      <c r="AK54" s="2">
        <f t="shared" ca="1" si="18"/>
        <v>54944</v>
      </c>
      <c r="AL54" s="2">
        <f t="shared" ca="1" si="18"/>
        <v>54944</v>
      </c>
      <c r="AM54" s="2">
        <f t="shared" ca="1" si="18"/>
        <v>54944</v>
      </c>
    </row>
    <row r="55" spans="1:39">
      <c r="A55" s="5" t="s">
        <v>38</v>
      </c>
      <c r="B55" s="19"/>
      <c r="C55" s="13"/>
      <c r="D55" s="2">
        <f ca="1">IF(OR(D16=7,D16=10,D16=1,D16=4),IF($C$6="Доходы 6%",MAX(0,SUM(A25:C25)*6%),MAX(0,MAX(SUM(A25:C25)*1%,SUM(A54:C54)*15%))),0)</f>
        <v>0</v>
      </c>
      <c r="E55" s="2">
        <f ca="1">IF(OR(E16=7,E16=10,E16=1,E16=4),IF($C$6="Доходы 6%",MAX(0,SUM(B25:D25)*6%),MAX(0,MAX(SUM(B25:D25)*1%,SUM(B54:D54)*15%))),0)</f>
        <v>0</v>
      </c>
      <c r="F55" s="2">
        <f ca="1">IF(OR(F16=7,F16=10,F16=1,F16=4),IF($C$6="Доходы 6%",MAX(0,SUM(C25:E25)*6%),MAX(0,MAX(SUM(C25:E25)*1%,SUM(C54:E54)*15%))),0)</f>
        <v>0</v>
      </c>
      <c r="G55" s="2">
        <f ca="1">IF(OR(G16=7,G16=10,G16=1,G16=4),IF($C$6="Доходы 6%",MAX(0,SUM(D25:F25)*6%),MAX(0,MAX(SUM(D25:F25)*1%,SUM(D54:F54)*15%))),0)</f>
        <v>449.66400000000004</v>
      </c>
      <c r="H55" s="2">
        <f ca="1">IF(OR(H16=7,H16=10,H16=1,H16=4),IF($C$6="Доходы 6%",MAX(0,SUM(E25:G25)*6%),MAX(0,MAX(SUM(E25:G25)*1%,SUM(E54:G54)*15%))),0)</f>
        <v>0</v>
      </c>
      <c r="I55" s="2">
        <f ca="1">IF(OR(I16=7,I16=10,I16=1,I16=4),IF($C$6="Доходы 6%",MAX(0,SUM(F25:H25)*6%),MAX(0,MAX(SUM(F25:H25)*1%,SUM(F54:H54)*15%))),0)</f>
        <v>0</v>
      </c>
      <c r="J55" s="2">
        <f ca="1">IF(OR(J16=7,J16=10,J16=1,J16=4),IF($C$6="Доходы 6%",MAX(0,SUM(G25:I25)*6%),MAX(0,MAX(SUM(G25:I25)*1%,SUM(G54:I54)*15%))),0)</f>
        <v>24724.799999999999</v>
      </c>
      <c r="K55" s="2">
        <f ca="1">IF(OR(K16=7,K16=10,K16=1,K16=4),IF($C$6="Доходы 6%",MAX(0,SUM(H25:J25)*6%),MAX(0,MAX(SUM(H25:J25)*1%,SUM(H54:J54)*15%))),0)</f>
        <v>0</v>
      </c>
      <c r="L55" s="2">
        <f ca="1">IF(OR(L16=7,L16=10,L16=1,L16=4),IF($C$6="Доходы 6%",MAX(0,SUM(I25:K25)*6%),MAX(0,MAX(SUM(I25:K25)*1%,SUM(I54:K54)*15%))),0)</f>
        <v>0</v>
      </c>
      <c r="M55" s="2">
        <f ca="1">IF(OR(M16=7,M16=10,M16=1,M16=4),IF($C$6="Доходы 6%",MAX(0,SUM(J25:L25)*6%),MAX(0,MAX(SUM(J25:L25)*1%,SUM(J54:L54)*15%))),0)</f>
        <v>20258.16</v>
      </c>
      <c r="N55" s="2">
        <f ca="1">IF(OR(N16=7,N16=10,N16=1,N16=4),IF($C$6="Доходы 6%",MAX(0,SUM(K25:M25)*6%),MAX(0,MAX(SUM(K25:M25)*1%,SUM(K54:M54)*15%))),0)</f>
        <v>0</v>
      </c>
      <c r="O55" s="2">
        <f ca="1">IF(OR(O16=7,O16=10,O16=1,O16=4),IF($C$6="Доходы 6%",MAX(0,SUM(L25:N25)*6%),MAX(0,MAX(SUM(L25:N25)*1%,SUM(L54:N54)*15%))),0)</f>
        <v>0</v>
      </c>
      <c r="P55" s="2">
        <f ca="1">IF(OR(P16=7,P16=10,P16=1,P16=4),IF($C$6="Доходы 6%",MAX(0,SUM(M25:O25)*6%),MAX(0,MAX(SUM(M25:O25)*1%,SUM(M54:O54)*15%))),0)</f>
        <v>24724.799999999999</v>
      </c>
      <c r="Q55" s="2">
        <f ca="1">IF(OR(Q16=7,Q16=10,Q16=1,Q16=4),IF($C$6="Доходы 6%",MAX(0,SUM(N25:P25)*6%),MAX(0,MAX(SUM(N25:P25)*1%,SUM(N54:P54)*15%))),0)</f>
        <v>0</v>
      </c>
      <c r="R55" s="2">
        <f ca="1">IF(OR(R16=7,R16=10,R16=1,R16=4),IF($C$6="Доходы 6%",MAX(0,SUM(O25:Q25)*6%),MAX(0,MAX(SUM(O25:Q25)*1%,SUM(O54:Q54)*15%))),0)</f>
        <v>0</v>
      </c>
      <c r="S55" s="2">
        <f ca="1">IF(OR(S16=7,S16=10,S16=1,S16=4),IF($C$6="Доходы 6%",MAX(0,SUM(P25:R25)*6%),MAX(0,MAX(SUM(P25:R25)*1%,SUM(P54:R54)*15%))),0)</f>
        <v>24724.799999999999</v>
      </c>
      <c r="T55" s="2">
        <f ca="1">IF(OR(T16=7,T16=10,T16=1,T16=4),IF($C$6="Доходы 6%",MAX(0,SUM(Q25:S25)*6%),MAX(0,MAX(SUM(Q25:S25)*1%,SUM(Q54:S54)*15%))),0)</f>
        <v>0</v>
      </c>
      <c r="U55" s="2">
        <f ca="1">IF(OR(U16=7,U16=10,U16=1,U16=4),IF($C$6="Доходы 6%",MAX(0,SUM(R25:T25)*6%),MAX(0,MAX(SUM(R25:T25)*1%,SUM(R54:T54)*15%))),0)</f>
        <v>0</v>
      </c>
      <c r="V55" s="2">
        <f ca="1">IF(OR(V16=7,V16=10,V16=1,V16=4),IF($C$6="Доходы 6%",MAX(0,SUM(S25:U25)*6%),MAX(0,MAX(SUM(S25:U25)*1%,SUM(S54:U54)*15%))),0)</f>
        <v>31424.760000000002</v>
      </c>
      <c r="W55" s="2">
        <f ca="1">IF(OR(W16=7,W16=10,W16=1,W16=4),IF($C$6="Доходы 6%",MAX(0,SUM(T25:V25)*6%),MAX(0,MAX(SUM(T25:V25)*1%,SUM(T54:V54)*15%))),0)</f>
        <v>0</v>
      </c>
      <c r="X55" s="2">
        <f ca="1">IF(OR(X16=7,X16=10,X16=1,X16=4),IF($C$6="Доходы 6%",MAX(0,SUM(U25:W25)*6%),MAX(0,MAX(SUM(U25:W25)*1%,SUM(U54:W54)*15%))),0)</f>
        <v>0</v>
      </c>
      <c r="Y55" s="2">
        <f ca="1">IF(OR(Y16=7,Y16=10,Y16=1,Y16=4),IF($C$6="Доходы 6%",MAX(0,SUM(V25:X25)*6%),MAX(0,MAX(SUM(V25:X25)*1%,SUM(V54:X54)*15%))),0)</f>
        <v>20258.16</v>
      </c>
      <c r="Z55" s="2">
        <f ca="1">IF(OR(Z16=7,Z16=10,Z16=1,Z16=4),IF($C$6="Доходы 6%",MAX(0,SUM(W25:Y25)*6%),MAX(0,MAX(SUM(W25:Y25)*1%,SUM(W54:Y54)*15%))),0)</f>
        <v>0</v>
      </c>
      <c r="AA55" s="2">
        <f ca="1">IF(OR(AA16=7,AA16=10,AA16=1,AA16=4),IF($C$6="Доходы 6%",MAX(0,SUM(X25:Z25)*6%),MAX(0,MAX(SUM(X25:Z25)*1%,SUM(X54:Z54)*15%))),0)</f>
        <v>0</v>
      </c>
      <c r="AB55" s="2">
        <f ca="1">IF(OR(AB16=7,AB16=10,AB16=1,AB16=4),IF($C$6="Доходы 6%",MAX(0,SUM(Y25:AA25)*6%),MAX(0,MAX(SUM(Y25:AA25)*1%,SUM(Y54:AA54)*15%))),0)</f>
        <v>24724.799999999999</v>
      </c>
      <c r="AC55" s="2">
        <f ca="1">IF(OR(AC16=7,AC16=10,AC16=1,AC16=4),IF($C$6="Доходы 6%",MAX(0,SUM(Z25:AB25)*6%),MAX(0,MAX(SUM(Z25:AB25)*1%,SUM(Z54:AB54)*15%))),0)</f>
        <v>0</v>
      </c>
      <c r="AD55" s="2">
        <f ca="1">IF(OR(AD16=7,AD16=10,AD16=1,AD16=4),IF($C$6="Доходы 6%",MAX(0,SUM(AA25:AC25)*6%),MAX(0,MAX(SUM(AA25:AC25)*1%,SUM(AA54:AC54)*15%))),0)</f>
        <v>0</v>
      </c>
      <c r="AE55" s="2">
        <f ca="1">IF(OR(AE16=7,AE16=10,AE16=1,AE16=4),IF($C$6="Доходы 6%",MAX(0,SUM(AB25:AD25)*6%),MAX(0,MAX(SUM(AB25:AD25)*1%,SUM(AB54:AD54)*15%))),0)</f>
        <v>24724.799999999999</v>
      </c>
      <c r="AF55" s="2">
        <f ca="1">IF(OR(AF16=7,AF16=10,AF16=1,AF16=4),IF($C$6="Доходы 6%",MAX(0,SUM(AC25:AE25)*6%),MAX(0,MAX(SUM(AC25:AE25)*1%,SUM(AC54:AE54)*15%))),0)</f>
        <v>0</v>
      </c>
      <c r="AG55" s="2">
        <f ca="1">IF(OR(AG16=7,AG16=10,AG16=1,AG16=4),IF($C$6="Доходы 6%",MAX(0,SUM(AD25:AF25)*6%),MAX(0,MAX(SUM(AD25:AF25)*1%,SUM(AD54:AF54)*15%))),0)</f>
        <v>0</v>
      </c>
      <c r="AH55" s="2">
        <f ca="1">IF(OR(AH16=7,AH16=10,AH16=1,AH16=4),IF($C$6="Доходы 6%",MAX(0,SUM(AE25:AG25)*6%),MAX(0,MAX(SUM(AE25:AG25)*1%,SUM(AE54:AG54)*15%))),0)</f>
        <v>31424.760000000002</v>
      </c>
      <c r="AI55" s="2">
        <f ca="1">IF(OR(AI16=7,AI16=10,AI16=1,AI16=4),IF($C$6="Доходы 6%",MAX(0,SUM(AF25:AH25)*6%),MAX(0,MAX(SUM(AF25:AH25)*1%,SUM(AF54:AH54)*15%))),0)</f>
        <v>0</v>
      </c>
      <c r="AJ55" s="2">
        <f ca="1">IF(OR(AJ16=7,AJ16=10,AJ16=1,AJ16=4),IF($C$6="Доходы 6%",MAX(0,SUM(AG25:AI25)*6%),MAX(0,MAX(SUM(AG25:AI25)*1%,SUM(AG54:AI54)*15%))),0)</f>
        <v>0</v>
      </c>
      <c r="AK55" s="2">
        <f ca="1">IF(OR(AK16=7,AK16=10,AK16=1,AK16=4),IF($C$6="Доходы 6%",MAX(0,SUM(AH25:AJ25)*6%),MAX(0,MAX(SUM(AH25:AJ25)*1%,SUM(AH54:AJ54)*15%))),0)</f>
        <v>20258.16</v>
      </c>
      <c r="AL55" s="2">
        <f ca="1">IF(OR(AL16=7,AL16=10,AL16=1,AL16=4),IF($C$6="Доходы 6%",MAX(0,SUM(AI25:AK25)*6%),MAX(0,MAX(SUM(AI25:AK25)*1%,SUM(AI54:AK54)*15%))),0)</f>
        <v>0</v>
      </c>
      <c r="AM55" s="2">
        <f ca="1">IF(OR(AM16=7,AM16=10,AM16=1,AM16=4),IF($C$6="Доходы 6%",MAX(0,SUM(AJ25:AL25)*6%),MAX(0,MAX(SUM(AJ25:AL25)*1%,SUM(AJ54:AL54)*15%))),0)</f>
        <v>0</v>
      </c>
    </row>
    <row r="56" spans="1:39">
      <c r="A56" s="31" t="s">
        <v>40</v>
      </c>
      <c r="B56" s="32"/>
      <c r="C56" s="33"/>
      <c r="D56" s="34">
        <f ca="1">D54+D55</f>
        <v>-19500</v>
      </c>
      <c r="E56" s="34">
        <f ca="1">E54+E55</f>
        <v>-4611.1999999999989</v>
      </c>
      <c r="F56" s="34">
        <f t="shared" ref="F56:AM56" ca="1" si="19">F54+F55</f>
        <v>10277.600000000002</v>
      </c>
      <c r="G56" s="34">
        <f t="shared" ca="1" si="19"/>
        <v>25616.064000000002</v>
      </c>
      <c r="H56" s="34">
        <f t="shared" ca="1" si="19"/>
        <v>40055.200000000004</v>
      </c>
      <c r="I56" s="34">
        <f t="shared" ca="1" si="19"/>
        <v>99610.400000000009</v>
      </c>
      <c r="J56" s="34">
        <f t="shared" ca="1" si="19"/>
        <v>49891.199999999997</v>
      </c>
      <c r="K56" s="34">
        <f t="shared" ca="1" si="19"/>
        <v>54944</v>
      </c>
      <c r="L56" s="34">
        <f t="shared" ca="1" si="19"/>
        <v>54944</v>
      </c>
      <c r="M56" s="34">
        <f t="shared" ca="1" si="19"/>
        <v>75202.16</v>
      </c>
      <c r="N56" s="34">
        <f t="shared" ca="1" si="19"/>
        <v>54944</v>
      </c>
      <c r="O56" s="34">
        <f t="shared" ca="1" si="19"/>
        <v>54944</v>
      </c>
      <c r="P56" s="34">
        <f t="shared" ca="1" si="19"/>
        <v>79668.800000000003</v>
      </c>
      <c r="Q56" s="34">
        <f t="shared" ca="1" si="19"/>
        <v>54944</v>
      </c>
      <c r="R56" s="34">
        <f t="shared" ca="1" si="19"/>
        <v>54944</v>
      </c>
      <c r="S56" s="34">
        <f t="shared" ca="1" si="19"/>
        <v>79668.800000000003</v>
      </c>
      <c r="T56" s="34">
        <f t="shared" ca="1" si="19"/>
        <v>54944</v>
      </c>
      <c r="U56" s="34">
        <f t="shared" ca="1" si="19"/>
        <v>99610.400000000009</v>
      </c>
      <c r="V56" s="34">
        <f t="shared" ca="1" si="19"/>
        <v>56591.16</v>
      </c>
      <c r="W56" s="34">
        <f t="shared" ca="1" si="19"/>
        <v>54944</v>
      </c>
      <c r="X56" s="34">
        <f t="shared" ca="1" si="19"/>
        <v>54944</v>
      </c>
      <c r="Y56" s="34">
        <f t="shared" ca="1" si="19"/>
        <v>75202.16</v>
      </c>
      <c r="Z56" s="34">
        <f t="shared" ca="1" si="19"/>
        <v>54944</v>
      </c>
      <c r="AA56" s="34">
        <f t="shared" ca="1" si="19"/>
        <v>54944</v>
      </c>
      <c r="AB56" s="34">
        <f t="shared" ca="1" si="19"/>
        <v>79668.800000000003</v>
      </c>
      <c r="AC56" s="34">
        <f t="shared" ca="1" si="19"/>
        <v>54944</v>
      </c>
      <c r="AD56" s="34">
        <f t="shared" ca="1" si="19"/>
        <v>54944</v>
      </c>
      <c r="AE56" s="34">
        <f t="shared" ca="1" si="19"/>
        <v>79668.800000000003</v>
      </c>
      <c r="AF56" s="34">
        <f t="shared" ca="1" si="19"/>
        <v>54944</v>
      </c>
      <c r="AG56" s="34">
        <f t="shared" ca="1" si="19"/>
        <v>99610.400000000009</v>
      </c>
      <c r="AH56" s="34">
        <f t="shared" ca="1" si="19"/>
        <v>56591.16</v>
      </c>
      <c r="AI56" s="34">
        <f t="shared" ca="1" si="19"/>
        <v>54944</v>
      </c>
      <c r="AJ56" s="34">
        <f t="shared" ca="1" si="19"/>
        <v>54944</v>
      </c>
      <c r="AK56" s="34">
        <f t="shared" ca="1" si="19"/>
        <v>75202.16</v>
      </c>
      <c r="AL56" s="34">
        <f t="shared" ca="1" si="19"/>
        <v>54944</v>
      </c>
      <c r="AM56" s="34">
        <f t="shared" ca="1" si="19"/>
        <v>54944</v>
      </c>
    </row>
    <row r="57" spans="1:39">
      <c r="A57" s="31" t="s">
        <v>41</v>
      </c>
      <c r="B57" s="32"/>
      <c r="C57" s="33"/>
      <c r="D57" s="34">
        <f ca="1">D56</f>
        <v>-19500</v>
      </c>
      <c r="E57" s="34">
        <f ca="1">E56+D57</f>
        <v>-24111.199999999997</v>
      </c>
      <c r="F57" s="34">
        <f t="shared" ref="F57:AM57" ca="1" si="20">F56+E57</f>
        <v>-13833.599999999995</v>
      </c>
      <c r="G57" s="34">
        <f t="shared" ca="1" si="20"/>
        <v>11782.464000000007</v>
      </c>
      <c r="H57" s="34">
        <f t="shared" ca="1" si="20"/>
        <v>51837.664000000012</v>
      </c>
      <c r="I57" s="34">
        <f t="shared" ca="1" si="20"/>
        <v>151448.06400000001</v>
      </c>
      <c r="J57" s="34">
        <f t="shared" ca="1" si="20"/>
        <v>201339.26400000002</v>
      </c>
      <c r="K57" s="34">
        <f t="shared" ca="1" si="20"/>
        <v>256283.26400000002</v>
      </c>
      <c r="L57" s="34">
        <f t="shared" ca="1" si="20"/>
        <v>311227.26400000002</v>
      </c>
      <c r="M57" s="34">
        <f t="shared" ca="1" si="20"/>
        <v>386429.424</v>
      </c>
      <c r="N57" s="34">
        <f t="shared" ca="1" si="20"/>
        <v>441373.424</v>
      </c>
      <c r="O57" s="34">
        <f t="shared" ca="1" si="20"/>
        <v>496317.424</v>
      </c>
      <c r="P57" s="34">
        <f t="shared" ca="1" si="20"/>
        <v>575986.22400000005</v>
      </c>
      <c r="Q57" s="34">
        <f t="shared" ca="1" si="20"/>
        <v>630930.22400000005</v>
      </c>
      <c r="R57" s="34">
        <f t="shared" ca="1" si="20"/>
        <v>685874.22400000005</v>
      </c>
      <c r="S57" s="34">
        <f t="shared" ca="1" si="20"/>
        <v>765543.02400000009</v>
      </c>
      <c r="T57" s="34">
        <f t="shared" ca="1" si="20"/>
        <v>820487.02400000009</v>
      </c>
      <c r="U57" s="34">
        <f t="shared" ca="1" si="20"/>
        <v>920097.42400000012</v>
      </c>
      <c r="V57" s="34">
        <f t="shared" ca="1" si="20"/>
        <v>976688.58400000015</v>
      </c>
      <c r="W57" s="34">
        <f t="shared" ca="1" si="20"/>
        <v>1031632.5840000001</v>
      </c>
      <c r="X57" s="34">
        <f t="shared" ca="1" si="20"/>
        <v>1086576.5840000003</v>
      </c>
      <c r="Y57" s="34">
        <f t="shared" ca="1" si="20"/>
        <v>1161778.7440000002</v>
      </c>
      <c r="Z57" s="34">
        <f t="shared" ca="1" si="20"/>
        <v>1216722.7440000002</v>
      </c>
      <c r="AA57" s="34">
        <f t="shared" ca="1" si="20"/>
        <v>1271666.7440000002</v>
      </c>
      <c r="AB57" s="34">
        <f t="shared" ca="1" si="20"/>
        <v>1351335.5440000002</v>
      </c>
      <c r="AC57" s="34">
        <f t="shared" ca="1" si="20"/>
        <v>1406279.5440000002</v>
      </c>
      <c r="AD57" s="34">
        <f t="shared" ca="1" si="20"/>
        <v>1461223.5440000002</v>
      </c>
      <c r="AE57" s="34">
        <f t="shared" ca="1" si="20"/>
        <v>1540892.3440000003</v>
      </c>
      <c r="AF57" s="34">
        <f t="shared" ca="1" si="20"/>
        <v>1595836.3440000003</v>
      </c>
      <c r="AG57" s="34">
        <f t="shared" ca="1" si="20"/>
        <v>1695446.7440000002</v>
      </c>
      <c r="AH57" s="34">
        <f t="shared" ca="1" si="20"/>
        <v>1752037.9040000001</v>
      </c>
      <c r="AI57" s="34">
        <f t="shared" ca="1" si="20"/>
        <v>1806981.9040000001</v>
      </c>
      <c r="AJ57" s="34">
        <f t="shared" ca="1" si="20"/>
        <v>1861925.9040000001</v>
      </c>
      <c r="AK57" s="34">
        <f t="shared" ca="1" si="20"/>
        <v>1937128.064</v>
      </c>
      <c r="AL57" s="34">
        <f t="shared" ca="1" si="20"/>
        <v>1992072.064</v>
      </c>
      <c r="AM57" s="34">
        <f t="shared" ca="1" si="20"/>
        <v>2047016.064</v>
      </c>
    </row>
    <row r="59" spans="1:39">
      <c r="A59" s="5" t="s">
        <v>45</v>
      </c>
      <c r="B59" s="19"/>
      <c r="C59" s="13"/>
      <c r="D59" s="2">
        <f>(D42+D43)*0.87</f>
        <v>0</v>
      </c>
      <c r="E59" s="2">
        <f>(E42+E43)*0.87</f>
        <v>0</v>
      </c>
      <c r="F59" s="2">
        <f>(F42+F43)*0.87</f>
        <v>0</v>
      </c>
      <c r="G59" s="2">
        <f>(G42+G43)*0.87</f>
        <v>0</v>
      </c>
      <c r="H59" s="2">
        <f>(H42+H43)*0.87</f>
        <v>0</v>
      </c>
      <c r="I59" s="2">
        <f ca="1">(I42+I43)*0.87</f>
        <v>0</v>
      </c>
      <c r="J59" s="2">
        <f ca="1">(J42+J43)*0.87</f>
        <v>0</v>
      </c>
      <c r="K59" s="2">
        <f ca="1">(K42+K43)*0.87</f>
        <v>0</v>
      </c>
      <c r="L59" s="2">
        <f ca="1">(L42+L43)*0.87</f>
        <v>0</v>
      </c>
      <c r="M59" s="2">
        <f ca="1">(M42+M43)*0.87</f>
        <v>0</v>
      </c>
      <c r="N59" s="2">
        <f ca="1">(N42+N43)*0.87</f>
        <v>0</v>
      </c>
      <c r="O59" s="2">
        <f ca="1">(O42+O43)*0.87</f>
        <v>0</v>
      </c>
      <c r="P59" s="2">
        <f ca="1">(P42+P43)*0.87</f>
        <v>0</v>
      </c>
      <c r="Q59" s="2">
        <f ca="1">(Q42+Q43)*0.87</f>
        <v>0</v>
      </c>
      <c r="R59" s="2">
        <f ca="1">(R42+R43)*0.87</f>
        <v>0</v>
      </c>
      <c r="S59" s="2">
        <f ca="1">(S42+S43)*0.87</f>
        <v>0</v>
      </c>
      <c r="T59" s="2">
        <f ca="1">(T42+T43)*0.87</f>
        <v>0</v>
      </c>
      <c r="U59" s="2">
        <f ca="1">(U42+U43)*0.87</f>
        <v>0</v>
      </c>
      <c r="V59" s="2">
        <f ca="1">(V42+V43)*0.87</f>
        <v>0</v>
      </c>
      <c r="W59" s="2">
        <f ca="1">(W42+W43)*0.87</f>
        <v>0</v>
      </c>
      <c r="X59" s="2">
        <f ca="1">(X42+X43)*0.87</f>
        <v>0</v>
      </c>
      <c r="Y59" s="2">
        <f ca="1">(Y42+Y43)*0.87</f>
        <v>0</v>
      </c>
      <c r="Z59" s="2">
        <f ca="1">(Z42+Z43)*0.87</f>
        <v>0</v>
      </c>
      <c r="AA59" s="2">
        <f ca="1">(AA42+AA43)*0.87</f>
        <v>0</v>
      </c>
      <c r="AB59" s="2">
        <f ca="1">(AB42+AB43)*0.87</f>
        <v>0</v>
      </c>
      <c r="AC59" s="2">
        <f ca="1">(AC42+AC43)*0.87</f>
        <v>0</v>
      </c>
      <c r="AD59" s="2">
        <f ca="1">(AD42+AD43)*0.87</f>
        <v>0</v>
      </c>
      <c r="AE59" s="2">
        <f ca="1">(AE42+AE43)*0.87</f>
        <v>0</v>
      </c>
      <c r="AF59" s="2">
        <f ca="1">(AF42+AF43)*0.87</f>
        <v>0</v>
      </c>
      <c r="AG59" s="2">
        <f ca="1">(AG42+AG43)*0.87</f>
        <v>0</v>
      </c>
      <c r="AH59" s="2">
        <f ca="1">(AH42+AH43)*0.87</f>
        <v>0</v>
      </c>
      <c r="AI59" s="2">
        <f ca="1">(AI42+AI43)*0.87</f>
        <v>0</v>
      </c>
      <c r="AJ59" s="2">
        <f ca="1">(AJ42+AJ43)*0.87</f>
        <v>0</v>
      </c>
      <c r="AK59" s="2">
        <f ca="1">(AK42+AK43)*0.87</f>
        <v>0</v>
      </c>
      <c r="AL59" s="2">
        <f ca="1">(AL42+AL43)*0.87</f>
        <v>0</v>
      </c>
      <c r="AM59" s="2">
        <f ca="1">(AM42+AM43)*0.87</f>
        <v>0</v>
      </c>
    </row>
    <row r="60" spans="1:39">
      <c r="A60" s="5" t="s">
        <v>46</v>
      </c>
      <c r="B60" s="19"/>
      <c r="C60" s="13"/>
      <c r="D60" s="2">
        <f ca="1">IF(D57&gt;0,MIN(D57,D56)*0.87,0)</f>
        <v>0</v>
      </c>
      <c r="E60" s="2">
        <f t="shared" ref="E60:AM60" ca="1" si="21">IF(E57&gt;0,MIN(E57,E56)*0.87,0)</f>
        <v>0</v>
      </c>
      <c r="F60" s="2">
        <f t="shared" ca="1" si="21"/>
        <v>0</v>
      </c>
      <c r="G60" s="2">
        <f t="shared" ca="1" si="21"/>
        <v>10250.743680000007</v>
      </c>
      <c r="H60" s="2">
        <f t="shared" ca="1" si="21"/>
        <v>34848.024000000005</v>
      </c>
      <c r="I60" s="2">
        <f t="shared" ca="1" si="21"/>
        <v>86661.04800000001</v>
      </c>
      <c r="J60" s="2">
        <f t="shared" ca="1" si="21"/>
        <v>43405.343999999997</v>
      </c>
      <c r="K60" s="2">
        <f t="shared" ca="1" si="21"/>
        <v>47801.279999999999</v>
      </c>
      <c r="L60" s="2">
        <f t="shared" ca="1" si="21"/>
        <v>47801.279999999999</v>
      </c>
      <c r="M60" s="2">
        <f t="shared" ca="1" si="21"/>
        <v>65425.879200000003</v>
      </c>
      <c r="N60" s="2">
        <f t="shared" ca="1" si="21"/>
        <v>47801.279999999999</v>
      </c>
      <c r="O60" s="2">
        <f t="shared" ca="1" si="21"/>
        <v>47801.279999999999</v>
      </c>
      <c r="P60" s="2">
        <f t="shared" ca="1" si="21"/>
        <v>69311.856</v>
      </c>
      <c r="Q60" s="2">
        <f t="shared" ca="1" si="21"/>
        <v>47801.279999999999</v>
      </c>
      <c r="R60" s="2">
        <f t="shared" ca="1" si="21"/>
        <v>47801.279999999999</v>
      </c>
      <c r="S60" s="2">
        <f t="shared" ca="1" si="21"/>
        <v>69311.856</v>
      </c>
      <c r="T60" s="2">
        <f t="shared" ca="1" si="21"/>
        <v>47801.279999999999</v>
      </c>
      <c r="U60" s="2">
        <f t="shared" ca="1" si="21"/>
        <v>86661.04800000001</v>
      </c>
      <c r="V60" s="2">
        <f t="shared" ca="1" si="21"/>
        <v>49234.309200000003</v>
      </c>
      <c r="W60" s="2">
        <f t="shared" ca="1" si="21"/>
        <v>47801.279999999999</v>
      </c>
      <c r="X60" s="2">
        <f t="shared" ca="1" si="21"/>
        <v>47801.279999999999</v>
      </c>
      <c r="Y60" s="2">
        <f t="shared" ca="1" si="21"/>
        <v>65425.879200000003</v>
      </c>
      <c r="Z60" s="2">
        <f t="shared" ca="1" si="21"/>
        <v>47801.279999999999</v>
      </c>
      <c r="AA60" s="2">
        <f t="shared" ca="1" si="21"/>
        <v>47801.279999999999</v>
      </c>
      <c r="AB60" s="2">
        <f t="shared" ca="1" si="21"/>
        <v>69311.856</v>
      </c>
      <c r="AC60" s="2">
        <f t="shared" ca="1" si="21"/>
        <v>47801.279999999999</v>
      </c>
      <c r="AD60" s="2">
        <f t="shared" ca="1" si="21"/>
        <v>47801.279999999999</v>
      </c>
      <c r="AE60" s="2">
        <f t="shared" ca="1" si="21"/>
        <v>69311.856</v>
      </c>
      <c r="AF60" s="2">
        <f t="shared" ca="1" si="21"/>
        <v>47801.279999999999</v>
      </c>
      <c r="AG60" s="2">
        <f t="shared" ca="1" si="21"/>
        <v>86661.04800000001</v>
      </c>
      <c r="AH60" s="2">
        <f t="shared" ca="1" si="21"/>
        <v>49234.309200000003</v>
      </c>
      <c r="AI60" s="2">
        <f t="shared" ca="1" si="21"/>
        <v>47801.279999999999</v>
      </c>
      <c r="AJ60" s="2">
        <f t="shared" ca="1" si="21"/>
        <v>47801.279999999999</v>
      </c>
      <c r="AK60" s="2">
        <f t="shared" ca="1" si="21"/>
        <v>65425.879200000003</v>
      </c>
      <c r="AL60" s="2">
        <f t="shared" ca="1" si="21"/>
        <v>47801.279999999999</v>
      </c>
      <c r="AM60" s="2">
        <f t="shared" ca="1" si="21"/>
        <v>47801.279999999999</v>
      </c>
    </row>
    <row r="61" spans="1:39">
      <c r="A61" s="5" t="s">
        <v>47</v>
      </c>
      <c r="B61" s="19"/>
      <c r="C61" s="13"/>
      <c r="D61" s="2">
        <f ca="1">D59+D60</f>
        <v>0</v>
      </c>
      <c r="E61" s="2">
        <f t="shared" ref="E61:AM61" ca="1" si="22">E59+E60</f>
        <v>0</v>
      </c>
      <c r="F61" s="2">
        <f t="shared" ca="1" si="22"/>
        <v>0</v>
      </c>
      <c r="G61" s="2">
        <f t="shared" ca="1" si="22"/>
        <v>10250.743680000007</v>
      </c>
      <c r="H61" s="2">
        <f t="shared" ca="1" si="22"/>
        <v>34848.024000000005</v>
      </c>
      <c r="I61" s="2">
        <f t="shared" ca="1" si="22"/>
        <v>86661.04800000001</v>
      </c>
      <c r="J61" s="2">
        <f t="shared" ca="1" si="22"/>
        <v>43405.343999999997</v>
      </c>
      <c r="K61" s="2">
        <f t="shared" ca="1" si="22"/>
        <v>47801.279999999999</v>
      </c>
      <c r="L61" s="2">
        <f t="shared" ca="1" si="22"/>
        <v>47801.279999999999</v>
      </c>
      <c r="M61" s="2">
        <f t="shared" ca="1" si="22"/>
        <v>65425.879200000003</v>
      </c>
      <c r="N61" s="2">
        <f t="shared" ca="1" si="22"/>
        <v>47801.279999999999</v>
      </c>
      <c r="O61" s="2">
        <f t="shared" ca="1" si="22"/>
        <v>47801.279999999999</v>
      </c>
      <c r="P61" s="2">
        <f t="shared" ca="1" si="22"/>
        <v>69311.856</v>
      </c>
      <c r="Q61" s="2">
        <f t="shared" ca="1" si="22"/>
        <v>47801.279999999999</v>
      </c>
      <c r="R61" s="2">
        <f t="shared" ca="1" si="22"/>
        <v>47801.279999999999</v>
      </c>
      <c r="S61" s="2">
        <f t="shared" ca="1" si="22"/>
        <v>69311.856</v>
      </c>
      <c r="T61" s="2">
        <f t="shared" ca="1" si="22"/>
        <v>47801.279999999999</v>
      </c>
      <c r="U61" s="2">
        <f t="shared" ca="1" si="22"/>
        <v>86661.04800000001</v>
      </c>
      <c r="V61" s="2">
        <f t="shared" ca="1" si="22"/>
        <v>49234.309200000003</v>
      </c>
      <c r="W61" s="2">
        <f t="shared" ca="1" si="22"/>
        <v>47801.279999999999</v>
      </c>
      <c r="X61" s="2">
        <f t="shared" ca="1" si="22"/>
        <v>47801.279999999999</v>
      </c>
      <c r="Y61" s="2">
        <f t="shared" ca="1" si="22"/>
        <v>65425.879200000003</v>
      </c>
      <c r="Z61" s="2">
        <f t="shared" ca="1" si="22"/>
        <v>47801.279999999999</v>
      </c>
      <c r="AA61" s="2">
        <f t="shared" ca="1" si="22"/>
        <v>47801.279999999999</v>
      </c>
      <c r="AB61" s="2">
        <f t="shared" ca="1" si="22"/>
        <v>69311.856</v>
      </c>
      <c r="AC61" s="2">
        <f t="shared" ca="1" si="22"/>
        <v>47801.279999999999</v>
      </c>
      <c r="AD61" s="2">
        <f t="shared" ca="1" si="22"/>
        <v>47801.279999999999</v>
      </c>
      <c r="AE61" s="2">
        <f t="shared" ca="1" si="22"/>
        <v>69311.856</v>
      </c>
      <c r="AF61" s="2">
        <f t="shared" ca="1" si="22"/>
        <v>47801.279999999999</v>
      </c>
      <c r="AG61" s="2">
        <f t="shared" ca="1" si="22"/>
        <v>86661.04800000001</v>
      </c>
      <c r="AH61" s="2">
        <f t="shared" ca="1" si="22"/>
        <v>49234.309200000003</v>
      </c>
      <c r="AI61" s="2">
        <f t="shared" ca="1" si="22"/>
        <v>47801.279999999999</v>
      </c>
      <c r="AJ61" s="2">
        <f t="shared" ca="1" si="22"/>
        <v>47801.279999999999</v>
      </c>
      <c r="AK61" s="2">
        <f t="shared" ca="1" si="22"/>
        <v>65425.879200000003</v>
      </c>
      <c r="AL61" s="2">
        <f t="shared" ca="1" si="22"/>
        <v>47801.279999999999</v>
      </c>
      <c r="AM61" s="2">
        <f t="shared" ca="1" si="22"/>
        <v>47801.279999999999</v>
      </c>
    </row>
    <row r="62" spans="1:39">
      <c r="A62" s="5" t="s">
        <v>48</v>
      </c>
      <c r="B62" s="19"/>
      <c r="C62" s="13"/>
      <c r="D62" s="2">
        <f ca="1">D61</f>
        <v>0</v>
      </c>
      <c r="E62" s="2">
        <f ca="1">D62+E61</f>
        <v>0</v>
      </c>
      <c r="F62" s="2">
        <f t="shared" ref="F62:AM62" ca="1" si="23">E62+F61</f>
        <v>0</v>
      </c>
      <c r="G62" s="2">
        <f t="shared" ca="1" si="23"/>
        <v>10250.743680000007</v>
      </c>
      <c r="H62" s="2">
        <f t="shared" ca="1" si="23"/>
        <v>45098.767680000012</v>
      </c>
      <c r="I62" s="2">
        <f t="shared" ca="1" si="23"/>
        <v>131759.81568000003</v>
      </c>
      <c r="J62" s="2">
        <f t="shared" ca="1" si="23"/>
        <v>175165.15968000004</v>
      </c>
      <c r="K62" s="2">
        <f t="shared" ca="1" si="23"/>
        <v>222966.43968000004</v>
      </c>
      <c r="L62" s="2">
        <f t="shared" ca="1" si="23"/>
        <v>270767.71968000004</v>
      </c>
      <c r="M62" s="2">
        <f t="shared" ca="1" si="23"/>
        <v>336193.59888000006</v>
      </c>
      <c r="N62" s="2">
        <f t="shared" ca="1" si="23"/>
        <v>383994.87888000009</v>
      </c>
      <c r="O62" s="2">
        <f t="shared" ca="1" si="23"/>
        <v>431796.15888000012</v>
      </c>
      <c r="P62" s="2">
        <f t="shared" ca="1" si="23"/>
        <v>501108.01488000015</v>
      </c>
      <c r="Q62" s="2">
        <f t="shared" ca="1" si="23"/>
        <v>548909.29488000018</v>
      </c>
      <c r="R62" s="2">
        <f t="shared" ca="1" si="23"/>
        <v>596710.5748800002</v>
      </c>
      <c r="S62" s="2">
        <f t="shared" ca="1" si="23"/>
        <v>666022.43088000023</v>
      </c>
      <c r="T62" s="2">
        <f t="shared" ca="1" si="23"/>
        <v>713823.71088000026</v>
      </c>
      <c r="U62" s="2">
        <f t="shared" ca="1" si="23"/>
        <v>800484.75888000033</v>
      </c>
      <c r="V62" s="2">
        <f t="shared" ca="1" si="23"/>
        <v>849719.06808000035</v>
      </c>
      <c r="W62" s="2">
        <f t="shared" ca="1" si="23"/>
        <v>897520.34808000037</v>
      </c>
      <c r="X62" s="2">
        <f t="shared" ca="1" si="23"/>
        <v>945321.6280800004</v>
      </c>
      <c r="Y62" s="2">
        <f t="shared" ca="1" si="23"/>
        <v>1010747.5072800004</v>
      </c>
      <c r="Z62" s="2">
        <f t="shared" ca="1" si="23"/>
        <v>1058548.7872800003</v>
      </c>
      <c r="AA62" s="2">
        <f t="shared" ca="1" si="23"/>
        <v>1106350.0672800003</v>
      </c>
      <c r="AB62" s="2">
        <f t="shared" ca="1" si="23"/>
        <v>1175661.9232800002</v>
      </c>
      <c r="AC62" s="2">
        <f t="shared" ca="1" si="23"/>
        <v>1223463.2032800002</v>
      </c>
      <c r="AD62" s="2">
        <f t="shared" ca="1" si="23"/>
        <v>1271264.4832800003</v>
      </c>
      <c r="AE62" s="2">
        <f t="shared" ca="1" si="23"/>
        <v>1340576.3392800002</v>
      </c>
      <c r="AF62" s="2">
        <f t="shared" ca="1" si="23"/>
        <v>1388377.6192800002</v>
      </c>
      <c r="AG62" s="2">
        <f t="shared" ca="1" si="23"/>
        <v>1475038.6672800002</v>
      </c>
      <c r="AH62" s="2">
        <f t="shared" ca="1" si="23"/>
        <v>1524272.9764800002</v>
      </c>
      <c r="AI62" s="2">
        <f t="shared" ca="1" si="23"/>
        <v>1572074.2564800002</v>
      </c>
      <c r="AJ62" s="2">
        <f t="shared" ca="1" si="23"/>
        <v>1619875.5364800002</v>
      </c>
      <c r="AK62" s="2">
        <f t="shared" ca="1" si="23"/>
        <v>1685301.4156800003</v>
      </c>
      <c r="AL62" s="2">
        <f t="shared" ca="1" si="23"/>
        <v>1733102.6956800004</v>
      </c>
      <c r="AM62" s="2">
        <f t="shared" ca="1" si="23"/>
        <v>1780903.9756800004</v>
      </c>
    </row>
    <row r="64" spans="1:39">
      <c r="A64" s="31" t="s">
        <v>49</v>
      </c>
      <c r="B64" s="32"/>
      <c r="C64" s="33"/>
      <c r="D64" s="34">
        <f ca="1">-SUM(B30:B34)+D25-D50-D55</f>
        <v>-72000</v>
      </c>
      <c r="E64" s="34">
        <f ca="1">D64+E25-E50-E55</f>
        <v>-75111.199999999997</v>
      </c>
      <c r="F64" s="34">
        <f t="shared" ref="F64:AM64" ca="1" si="24">E64+F25-F50-F55</f>
        <v>-63333.599999999991</v>
      </c>
      <c r="G64" s="34">
        <f t="shared" ca="1" si="24"/>
        <v>-37116.863999999987</v>
      </c>
      <c r="H64" s="34">
        <f t="shared" ca="1" si="24"/>
        <v>4438.3360000000175</v>
      </c>
      <c r="I64" s="34">
        <f t="shared" ca="1" si="24"/>
        <v>105548.73600000003</v>
      </c>
      <c r="J64" s="34">
        <f t="shared" ca="1" si="24"/>
        <v>107490.33600000002</v>
      </c>
      <c r="K64" s="34">
        <f t="shared" ca="1" si="24"/>
        <v>163934.33600000001</v>
      </c>
      <c r="L64" s="34">
        <f t="shared" ca="1" si="24"/>
        <v>220378.33600000001</v>
      </c>
      <c r="M64" s="34">
        <f t="shared" ca="1" si="24"/>
        <v>256564.17600000001</v>
      </c>
      <c r="N64" s="34">
        <f t="shared" ca="1" si="24"/>
        <v>313008.17599999998</v>
      </c>
      <c r="O64" s="34">
        <f t="shared" ca="1" si="24"/>
        <v>369452.17599999998</v>
      </c>
      <c r="P64" s="34">
        <f t="shared" ca="1" si="24"/>
        <v>401171.37599999999</v>
      </c>
      <c r="Q64" s="34">
        <f t="shared" ca="1" si="24"/>
        <v>457615.37599999999</v>
      </c>
      <c r="R64" s="34">
        <f t="shared" ca="1" si="24"/>
        <v>514059.37599999993</v>
      </c>
      <c r="S64" s="34">
        <f t="shared" ca="1" si="24"/>
        <v>545778.57599999988</v>
      </c>
      <c r="T64" s="34">
        <f t="shared" ca="1" si="24"/>
        <v>602222.57599999988</v>
      </c>
      <c r="U64" s="34">
        <f t="shared" ca="1" si="24"/>
        <v>703332.97599999991</v>
      </c>
      <c r="V64" s="34">
        <f t="shared" ca="1" si="24"/>
        <v>698574.61599999992</v>
      </c>
      <c r="W64" s="34">
        <f t="shared" ca="1" si="24"/>
        <v>755018.61599999992</v>
      </c>
      <c r="X64" s="34">
        <f t="shared" ca="1" si="24"/>
        <v>811462.61599999992</v>
      </c>
      <c r="Y64" s="34">
        <f t="shared" ca="1" si="24"/>
        <v>847648.45599999989</v>
      </c>
      <c r="Z64" s="34">
        <f t="shared" ca="1" si="24"/>
        <v>904092.45599999989</v>
      </c>
      <c r="AA64" s="34">
        <f t="shared" ca="1" si="24"/>
        <v>960536.45599999989</v>
      </c>
      <c r="AB64" s="34">
        <f t="shared" ca="1" si="24"/>
        <v>992255.65599999984</v>
      </c>
      <c r="AC64" s="34">
        <f t="shared" ca="1" si="24"/>
        <v>1048699.656</v>
      </c>
      <c r="AD64" s="34">
        <f t="shared" ca="1" si="24"/>
        <v>1105143.656</v>
      </c>
      <c r="AE64" s="34">
        <f t="shared" ca="1" si="24"/>
        <v>1136862.8559999999</v>
      </c>
      <c r="AF64" s="34">
        <f t="shared" ca="1" si="24"/>
        <v>1193306.8559999999</v>
      </c>
      <c r="AG64" s="34">
        <f t="shared" ca="1" si="24"/>
        <v>1294417.2559999998</v>
      </c>
      <c r="AH64" s="34">
        <f t="shared" ca="1" si="24"/>
        <v>1289658.8959999997</v>
      </c>
      <c r="AI64" s="34">
        <f t="shared" ca="1" si="24"/>
        <v>1346102.8959999997</v>
      </c>
      <c r="AJ64" s="34">
        <f t="shared" ca="1" si="24"/>
        <v>1402546.8959999997</v>
      </c>
      <c r="AK64" s="34">
        <f t="shared" ca="1" si="24"/>
        <v>1438732.7359999998</v>
      </c>
      <c r="AL64" s="34">
        <f t="shared" ca="1" si="24"/>
        <v>1495176.7359999998</v>
      </c>
      <c r="AM64" s="34">
        <f t="shared" ca="1" si="24"/>
        <v>1551620.7359999998</v>
      </c>
    </row>
  </sheetData>
  <mergeCells count="27">
    <mergeCell ref="A61:C61"/>
    <mergeCell ref="A62:C62"/>
    <mergeCell ref="A64:C64"/>
    <mergeCell ref="A54:C54"/>
    <mergeCell ref="A55:C55"/>
    <mergeCell ref="A56:C56"/>
    <mergeCell ref="A57:C57"/>
    <mergeCell ref="A59:C59"/>
    <mergeCell ref="A60:C60"/>
    <mergeCell ref="A45:B45"/>
    <mergeCell ref="A46:B46"/>
    <mergeCell ref="A47:B47"/>
    <mergeCell ref="A48:B48"/>
    <mergeCell ref="A49:B49"/>
    <mergeCell ref="A50:C50"/>
    <mergeCell ref="A39:B39"/>
    <mergeCell ref="A40:B40"/>
    <mergeCell ref="A41:B41"/>
    <mergeCell ref="A42:B42"/>
    <mergeCell ref="A43:B43"/>
    <mergeCell ref="A44:B44"/>
    <mergeCell ref="A10:C10"/>
    <mergeCell ref="A14:A16"/>
    <mergeCell ref="B14:B16"/>
    <mergeCell ref="C14:C16"/>
    <mergeCell ref="A25:C25"/>
    <mergeCell ref="A35:C35"/>
  </mergeCells>
  <conditionalFormatting sqref="D64:AM64">
    <cfRule type="cellIs" dxfId="15" priority="4" operator="lessThan">
      <formula>0</formula>
    </cfRule>
    <cfRule type="cellIs" dxfId="16" priority="3" operator="greaterThan">
      <formula>0</formula>
    </cfRule>
  </conditionalFormatting>
  <conditionalFormatting sqref="D56:AM57">
    <cfRule type="cellIs" dxfId="2" priority="1" operator="greaterThan">
      <formula>0</formula>
    </cfRule>
    <cfRule type="cellIs" dxfId="3" priority="2" operator="lessThan">
      <formula>0</formula>
    </cfRule>
  </conditionalFormatting>
  <dataValidations count="1">
    <dataValidation type="list" allowBlank="1" showInputMessage="1" showErrorMessage="1" sqref="C6">
      <formula1>"Доходы 6%, Доходы минус расходы 15%"</formula1>
    </dataValidation>
  </dataValidations>
  <pageMargins left="0.70866141732283472" right="0.70866141732283472" top="0.3" bottom="0.31" header="0.31496062992125984" footer="0.31496062992125984"/>
  <pageSetup paperSize="9" scale="54" fitToWidth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ООО</vt:lpstr>
      <vt:lpstr>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Хуснутдинов</dc:creator>
  <cp:lastModifiedBy>Хуснутдинов</cp:lastModifiedBy>
  <cp:lastPrinted>2017-07-30T18:35:50Z</cp:lastPrinted>
  <dcterms:created xsi:type="dcterms:W3CDTF">2017-07-30T14:28:58Z</dcterms:created>
  <dcterms:modified xsi:type="dcterms:W3CDTF">2017-07-30T19:19:43Z</dcterms:modified>
</cp:coreProperties>
</file>